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65" tabRatio="599" firstSheet="4" activeTab="4"/>
  </bookViews>
  <sheets>
    <sheet name="Bestellist" sheetId="9" r:id="rId1"/>
    <sheet name="Eve's Garden" sheetId="1" r:id="rId2"/>
    <sheet name="Anna's Garden Finest Grown" sheetId="11" r:id="rId3"/>
    <sheet name="Anna's Besondere Tulpen" sheetId="12" r:id="rId4"/>
    <sheet name="Anna's Großpackungen" sheetId="18" r:id="rId5"/>
    <sheet name="Netlon XXL Großpackungen" sheetId="13" r:id="rId6"/>
    <sheet name="Geschenktüten" sheetId="20" r:id="rId7"/>
    <sheet name="Holzkiste" sheetId="2" r:id="rId8"/>
    <sheet name="Amaryllis" sheetId="16" r:id="rId9"/>
    <sheet name="Präsentationsboxen aus Pappe" sheetId="28" r:id="rId10"/>
    <sheet name="Bienen Hotels &amp; Pakette" sheetId="27" r:id="rId11"/>
    <sheet name="Werbematerial" sheetId="29" r:id="rId12"/>
    <sheet name="Geschaftsbedingungen" sheetId="10" r:id="rId13"/>
    <sheet name="Bestellung" sheetId="21" state="hidden" r:id="rId14"/>
    <sheet name="Looplijst met paden" sheetId="25" state="hidden" r:id="rId15"/>
    <sheet name="Adresblad" sheetId="26" state="hidden" r:id="rId16"/>
  </sheets>
  <definedNames>
    <definedName name="_€_1_29">'Eve''s Garden'!$F$140</definedName>
    <definedName name="aa" localSheetId="1">'Eve''s Garden'!$F$140</definedName>
    <definedName name="aantal" localSheetId="0">'Eve''s Garden'!$F$140</definedName>
    <definedName name="aantal">'Eve''s Garden'!$F$140</definedName>
    <definedName name="_xlnm.Print_Area" localSheetId="7">Holzkiste!$A$1:$I$55</definedName>
    <definedName name="Anzahl">'Eve''s Garden'!$F$140</definedName>
    <definedName name="test" localSheetId="1">'Eve''s Garden'!$F$140</definedName>
    <definedName name="test">'Eve''s Garden'!$F$140</definedName>
    <definedName name="totaal">Bestellist!#REF!</definedName>
  </definedNames>
  <calcPr calcId="125725"/>
</workbook>
</file>

<file path=xl/calcChain.xml><?xml version="1.0" encoding="utf-8"?>
<calcChain xmlns="http://schemas.openxmlformats.org/spreadsheetml/2006/main">
  <c r="D12" i="9"/>
  <c r="E12" s="1"/>
  <c r="F121" i="18"/>
  <c r="G162" i="28"/>
  <c r="G157"/>
  <c r="G150"/>
  <c r="G145"/>
  <c r="G140"/>
  <c r="G135"/>
  <c r="G130"/>
  <c r="G125"/>
  <c r="G120"/>
  <c r="G115"/>
  <c r="G110"/>
  <c r="G105"/>
  <c r="G98"/>
  <c r="G93"/>
  <c r="G88"/>
  <c r="G83"/>
  <c r="G78"/>
  <c r="G73"/>
  <c r="G68"/>
  <c r="G63"/>
  <c r="G58"/>
  <c r="G53"/>
  <c r="G48"/>
  <c r="G43"/>
  <c r="G38"/>
  <c r="G33"/>
  <c r="G28"/>
  <c r="G23"/>
  <c r="G18"/>
  <c r="G13"/>
  <c r="G8"/>
  <c r="G3"/>
  <c r="G78" i="16"/>
  <c r="D20" i="9" s="1"/>
  <c r="E5" i="2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F42" i="29"/>
  <c r="D26" i="9" s="1"/>
  <c r="G28" i="29"/>
  <c r="G29"/>
  <c r="G30"/>
  <c r="G31"/>
  <c r="G32"/>
  <c r="G33"/>
  <c r="G34"/>
  <c r="G35"/>
  <c r="G36"/>
  <c r="G37"/>
  <c r="G38"/>
  <c r="G39"/>
  <c r="G40"/>
  <c r="G17"/>
  <c r="G18"/>
  <c r="G19"/>
  <c r="G20"/>
  <c r="G21"/>
  <c r="G22"/>
  <c r="G23"/>
  <c r="G24"/>
  <c r="G25"/>
  <c r="G26"/>
  <c r="G27"/>
  <c r="G6"/>
  <c r="G7"/>
  <c r="G8"/>
  <c r="G9"/>
  <c r="G10"/>
  <c r="G11"/>
  <c r="G12"/>
  <c r="G13"/>
  <c r="G14"/>
  <c r="G15"/>
  <c r="G16"/>
  <c r="G5"/>
  <c r="G489" i="11"/>
  <c r="D8" i="9" s="1"/>
  <c r="E8" s="1"/>
  <c r="G207" i="11"/>
  <c r="D6" i="9" s="1"/>
  <c r="E6" s="1"/>
  <c r="G14" i="27"/>
  <c r="H12"/>
  <c r="H11"/>
  <c r="G8"/>
  <c r="H5"/>
  <c r="H6"/>
  <c r="H4"/>
  <c r="F167" i="28"/>
  <c r="D22" i="9" s="1"/>
  <c r="G22" i="20"/>
  <c r="D16" i="9" s="1"/>
  <c r="H15" i="20"/>
  <c r="H16"/>
  <c r="H17"/>
  <c r="H18"/>
  <c r="H19"/>
  <c r="H20"/>
  <c r="H14"/>
  <c r="H5"/>
  <c r="H6"/>
  <c r="H7"/>
  <c r="H8"/>
  <c r="H9"/>
  <c r="H10"/>
  <c r="H11"/>
  <c r="H12"/>
  <c r="H4"/>
  <c r="H22" l="1"/>
  <c r="E16" i="9" s="1"/>
  <c r="G42" i="29"/>
  <c r="E26" i="9" s="1"/>
  <c r="G16" i="27"/>
  <c r="D24" i="9" s="1"/>
  <c r="G167" i="28"/>
  <c r="E22" i="9" s="1"/>
  <c r="H14" i="27"/>
  <c r="H8"/>
  <c r="H478" i="11"/>
  <c r="H479"/>
  <c r="H480"/>
  <c r="H482"/>
  <c r="H483"/>
  <c r="H484"/>
  <c r="H485"/>
  <c r="H486"/>
  <c r="H487"/>
  <c r="H477"/>
  <c r="H475"/>
  <c r="H473"/>
  <c r="H471"/>
  <c r="H469"/>
  <c r="H466"/>
  <c r="H467"/>
  <c r="H465"/>
  <c r="H463"/>
  <c r="H456"/>
  <c r="H457"/>
  <c r="H458"/>
  <c r="H459"/>
  <c r="H460"/>
  <c r="H461"/>
  <c r="H455"/>
  <c r="H453"/>
  <c r="H451"/>
  <c r="H450"/>
  <c r="H449"/>
  <c r="H447"/>
  <c r="H445"/>
  <c r="H443"/>
  <c r="H442"/>
  <c r="H436"/>
  <c r="H437"/>
  <c r="H438"/>
  <c r="H439"/>
  <c r="H440"/>
  <c r="H441"/>
  <c r="H435"/>
  <c r="H432"/>
  <c r="H424"/>
  <c r="H425"/>
  <c r="H426"/>
  <c r="H427"/>
  <c r="H428"/>
  <c r="H429"/>
  <c r="H430"/>
  <c r="H423"/>
  <c r="H421"/>
  <c r="H420"/>
  <c r="H418"/>
  <c r="H406"/>
  <c r="H407"/>
  <c r="H408"/>
  <c r="H409"/>
  <c r="H410"/>
  <c r="H411"/>
  <c r="H412"/>
  <c r="H413"/>
  <c r="H414"/>
  <c r="H415"/>
  <c r="H416"/>
  <c r="H405"/>
  <c r="H403"/>
  <c r="H402"/>
  <c r="H401"/>
  <c r="H400"/>
  <c r="H398"/>
  <c r="H396"/>
  <c r="H394"/>
  <c r="H393"/>
  <c r="H383"/>
  <c r="H384"/>
  <c r="H386"/>
  <c r="H387"/>
  <c r="H388"/>
  <c r="H389"/>
  <c r="H390"/>
  <c r="H391"/>
  <c r="H382"/>
  <c r="H377"/>
  <c r="H378"/>
  <c r="H379"/>
  <c r="H380"/>
  <c r="H376"/>
  <c r="H369"/>
  <c r="H370"/>
  <c r="H368"/>
  <c r="H366"/>
  <c r="H373"/>
  <c r="H374"/>
  <c r="H372"/>
  <c r="H364"/>
  <c r="H362"/>
  <c r="H360"/>
  <c r="H359"/>
  <c r="H355"/>
  <c r="H356"/>
  <c r="H357"/>
  <c r="H354"/>
  <c r="H352"/>
  <c r="H351"/>
  <c r="H349"/>
  <c r="H345"/>
  <c r="H346"/>
  <c r="H347"/>
  <c r="H344"/>
  <c r="H339"/>
  <c r="H340"/>
  <c r="H341"/>
  <c r="H342"/>
  <c r="H343"/>
  <c r="H338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11"/>
  <c r="H298"/>
  <c r="H299"/>
  <c r="H300"/>
  <c r="H301"/>
  <c r="H302"/>
  <c r="H303"/>
  <c r="H304"/>
  <c r="H305"/>
  <c r="H306"/>
  <c r="H307"/>
  <c r="H308"/>
  <c r="H309"/>
  <c r="H297"/>
  <c r="H290"/>
  <c r="H291"/>
  <c r="H292"/>
  <c r="H293"/>
  <c r="H294"/>
  <c r="H295"/>
  <c r="H288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67"/>
  <c r="H259"/>
  <c r="H260"/>
  <c r="H261"/>
  <c r="H262"/>
  <c r="H263"/>
  <c r="H264"/>
  <c r="H265"/>
  <c r="H258"/>
  <c r="H248"/>
  <c r="H249"/>
  <c r="H250"/>
  <c r="H251"/>
  <c r="H252"/>
  <c r="H253"/>
  <c r="H254"/>
  <c r="H255"/>
  <c r="H256"/>
  <c r="H247"/>
  <c r="H228"/>
  <c r="H229"/>
  <c r="H230"/>
  <c r="H231"/>
  <c r="H232"/>
  <c r="H233"/>
  <c r="H234"/>
  <c r="H235"/>
  <c r="H236"/>
  <c r="H237"/>
  <c r="H238"/>
  <c r="H239"/>
  <c r="H240"/>
  <c r="H242"/>
  <c r="H243"/>
  <c r="H244"/>
  <c r="H245"/>
  <c r="H227"/>
  <c r="H210"/>
  <c r="H211"/>
  <c r="H212"/>
  <c r="H213"/>
  <c r="H214"/>
  <c r="H215"/>
  <c r="H216"/>
  <c r="H217"/>
  <c r="H218"/>
  <c r="H219"/>
  <c r="H220"/>
  <c r="H221"/>
  <c r="H222"/>
  <c r="H223"/>
  <c r="H224"/>
  <c r="H225"/>
  <c r="H209"/>
  <c r="H198"/>
  <c r="H199"/>
  <c r="H200"/>
  <c r="H201"/>
  <c r="H202"/>
  <c r="H203"/>
  <c r="H204"/>
  <c r="H205"/>
  <c r="H206"/>
  <c r="H197"/>
  <c r="H184"/>
  <c r="H185"/>
  <c r="H186"/>
  <c r="H187"/>
  <c r="H188"/>
  <c r="H189"/>
  <c r="H190"/>
  <c r="H191"/>
  <c r="H192"/>
  <c r="H194"/>
  <c r="H195"/>
  <c r="H196"/>
  <c r="H183"/>
  <c r="H176"/>
  <c r="H177"/>
  <c r="H178"/>
  <c r="H179"/>
  <c r="H180"/>
  <c r="H181"/>
  <c r="H175"/>
  <c r="H163"/>
  <c r="H164"/>
  <c r="H165"/>
  <c r="H166"/>
  <c r="H167"/>
  <c r="H168"/>
  <c r="H169"/>
  <c r="H170"/>
  <c r="H171"/>
  <c r="H172"/>
  <c r="H173"/>
  <c r="H162"/>
  <c r="H150"/>
  <c r="H151"/>
  <c r="H152"/>
  <c r="H153"/>
  <c r="H154"/>
  <c r="H155"/>
  <c r="H156"/>
  <c r="H157"/>
  <c r="H158"/>
  <c r="H159"/>
  <c r="H160"/>
  <c r="H149"/>
  <c r="H135"/>
  <c r="H136"/>
  <c r="H137"/>
  <c r="H138"/>
  <c r="H139"/>
  <c r="H140"/>
  <c r="H141"/>
  <c r="H142"/>
  <c r="H143"/>
  <c r="H144"/>
  <c r="H146"/>
  <c r="H147"/>
  <c r="H134"/>
  <c r="H127"/>
  <c r="H128"/>
  <c r="H129"/>
  <c r="H130"/>
  <c r="H131"/>
  <c r="H132"/>
  <c r="H126"/>
  <c r="H116"/>
  <c r="H117"/>
  <c r="H118"/>
  <c r="H119"/>
  <c r="H120"/>
  <c r="H121"/>
  <c r="H122"/>
  <c r="H123"/>
  <c r="H124"/>
  <c r="H115"/>
  <c r="H103"/>
  <c r="H104"/>
  <c r="H105"/>
  <c r="H106"/>
  <c r="H107"/>
  <c r="H108"/>
  <c r="H109"/>
  <c r="H110"/>
  <c r="H111"/>
  <c r="H112"/>
  <c r="H113"/>
  <c r="H102"/>
  <c r="H100"/>
  <c r="H99"/>
  <c r="H90"/>
  <c r="H91"/>
  <c r="H92"/>
  <c r="H93"/>
  <c r="H94"/>
  <c r="H95"/>
  <c r="H96"/>
  <c r="H98"/>
  <c r="H89"/>
  <c r="H77"/>
  <c r="H78"/>
  <c r="H79"/>
  <c r="H80"/>
  <c r="H81"/>
  <c r="H82"/>
  <c r="H83"/>
  <c r="H84"/>
  <c r="H85"/>
  <c r="H86"/>
  <c r="H87"/>
  <c r="H76"/>
  <c r="H69"/>
  <c r="H70"/>
  <c r="H71"/>
  <c r="H72"/>
  <c r="H73"/>
  <c r="H74"/>
  <c r="H68"/>
  <c r="H60"/>
  <c r="H61"/>
  <c r="H62"/>
  <c r="H63"/>
  <c r="H64"/>
  <c r="H65"/>
  <c r="H66"/>
  <c r="H59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0"/>
  <c r="H51"/>
  <c r="H52"/>
  <c r="H53"/>
  <c r="H54"/>
  <c r="H55"/>
  <c r="H56"/>
  <c r="H57"/>
  <c r="H24"/>
  <c r="H15"/>
  <c r="H16"/>
  <c r="H17"/>
  <c r="H18"/>
  <c r="H19"/>
  <c r="H20"/>
  <c r="H21"/>
  <c r="H22"/>
  <c r="H14"/>
  <c r="H5"/>
  <c r="H6"/>
  <c r="H7"/>
  <c r="H8"/>
  <c r="H9"/>
  <c r="H10"/>
  <c r="H11"/>
  <c r="H12"/>
  <c r="H16" i="27" l="1"/>
  <c r="E24" i="9" s="1"/>
  <c r="H489" i="11"/>
  <c r="H74" i="16"/>
  <c r="H75"/>
  <c r="H76"/>
  <c r="H73"/>
  <c r="H66"/>
  <c r="H67"/>
  <c r="H68"/>
  <c r="H69"/>
  <c r="H70"/>
  <c r="H6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1"/>
  <c r="H52"/>
  <c r="H53"/>
  <c r="H54"/>
  <c r="H55"/>
  <c r="H56"/>
  <c r="H57"/>
  <c r="H58"/>
  <c r="H59"/>
  <c r="H60"/>
  <c r="H61"/>
  <c r="H6"/>
  <c r="H78" l="1"/>
  <c r="E20" i="9" s="1"/>
  <c r="H82" i="2" l="1"/>
  <c r="D18" i="9" s="1"/>
  <c r="I65" i="2"/>
  <c r="I66"/>
  <c r="I67"/>
  <c r="I68"/>
  <c r="I69"/>
  <c r="I70"/>
  <c r="I71"/>
  <c r="I72"/>
  <c r="I73"/>
  <c r="I74"/>
  <c r="I75"/>
  <c r="I76"/>
  <c r="I77"/>
  <c r="I78"/>
  <c r="I79"/>
  <c r="I80"/>
  <c r="I8" i="13"/>
  <c r="H38" i="12"/>
  <c r="D10" i="9" s="1"/>
  <c r="I6" i="1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5"/>
  <c r="I38" l="1"/>
  <c r="E10" i="9" s="1"/>
  <c r="F140" i="1"/>
  <c r="D4" i="9" s="1"/>
  <c r="E4" s="1"/>
  <c r="AA29" i="25" l="1"/>
  <c r="AA27"/>
  <c r="AA28"/>
  <c r="AA25"/>
  <c r="AA26"/>
  <c r="AA24"/>
  <c r="AA23"/>
  <c r="AA22"/>
  <c r="AA21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V40"/>
  <c r="X40"/>
  <c r="V37"/>
  <c r="V38"/>
  <c r="V39"/>
  <c r="V36"/>
  <c r="V35"/>
  <c r="V34"/>
  <c r="V33"/>
  <c r="V25"/>
  <c r="V26"/>
  <c r="V27"/>
  <c r="V28"/>
  <c r="V24"/>
  <c r="V22"/>
  <c r="V23"/>
  <c r="V21"/>
  <c r="S21"/>
  <c r="S27"/>
  <c r="S26"/>
  <c r="S25"/>
  <c r="S24"/>
  <c r="S23"/>
  <c r="S22"/>
  <c r="S28"/>
  <c r="S30"/>
  <c r="S29"/>
  <c r="S31"/>
  <c r="S32"/>
  <c r="S33"/>
  <c r="S34"/>
  <c r="S35"/>
  <c r="S36"/>
  <c r="S37"/>
  <c r="S38"/>
  <c r="Q40"/>
  <c r="S40"/>
  <c r="S39"/>
  <c r="Q39"/>
  <c r="Q38"/>
  <c r="Q37"/>
  <c r="V32"/>
  <c r="V31"/>
  <c r="V30"/>
  <c r="V29"/>
  <c r="AA30"/>
  <c r="Q36"/>
  <c r="Q35"/>
  <c r="Q34"/>
  <c r="Q33"/>
  <c r="Q32"/>
  <c r="Q31"/>
  <c r="Q30"/>
  <c r="Q29"/>
  <c r="Q28"/>
  <c r="Q27"/>
  <c r="Q26"/>
  <c r="Q25"/>
  <c r="Q24"/>
  <c r="Q23"/>
  <c r="Q22"/>
  <c r="Q21"/>
  <c r="N21"/>
  <c r="N22"/>
  <c r="N23"/>
  <c r="N24"/>
  <c r="N25"/>
  <c r="N26"/>
  <c r="N27"/>
  <c r="N28"/>
  <c r="N29"/>
  <c r="N30"/>
  <c r="N31"/>
  <c r="N32"/>
  <c r="N34"/>
  <c r="N33"/>
  <c r="N35"/>
  <c r="N38"/>
  <c r="N37"/>
  <c r="N36"/>
  <c r="N39"/>
  <c r="N40"/>
  <c r="A3" i="26"/>
  <c r="A2"/>
  <c r="A1"/>
  <c r="Q7" i="25"/>
  <c r="Q8"/>
  <c r="Q6"/>
  <c r="D17"/>
  <c r="D16"/>
  <c r="D15"/>
  <c r="G2" l="1"/>
  <c r="D11"/>
  <c r="D10"/>
  <c r="D9"/>
  <c r="D8"/>
  <c r="D7"/>
  <c r="D6"/>
  <c r="D5"/>
  <c r="D4"/>
  <c r="D3"/>
  <c r="D2"/>
  <c r="D39"/>
  <c r="D19"/>
  <c r="L39"/>
  <c r="L29"/>
  <c r="L30"/>
  <c r="L31"/>
  <c r="L32"/>
  <c r="L33"/>
  <c r="L34"/>
  <c r="L20"/>
  <c r="L21"/>
  <c r="L28"/>
  <c r="L35"/>
  <c r="L36"/>
  <c r="L37"/>
  <c r="L38"/>
  <c r="N8"/>
  <c r="L8"/>
  <c r="L9"/>
  <c r="L10"/>
  <c r="L11"/>
  <c r="L12"/>
  <c r="N2"/>
  <c r="N3"/>
  <c r="N4"/>
  <c r="N5"/>
  <c r="N6"/>
  <c r="N7"/>
  <c r="N9"/>
  <c r="N10"/>
  <c r="N11"/>
  <c r="N12"/>
  <c r="L22"/>
  <c r="L23"/>
  <c r="L24"/>
  <c r="L25"/>
  <c r="L26"/>
  <c r="I12"/>
  <c r="I11"/>
  <c r="I10"/>
  <c r="I9"/>
  <c r="I8"/>
  <c r="I7"/>
  <c r="I6"/>
  <c r="I5"/>
  <c r="I4"/>
  <c r="I3"/>
  <c r="I2"/>
  <c r="L2"/>
  <c r="L3"/>
  <c r="L4"/>
  <c r="L5"/>
  <c r="L6"/>
  <c r="L7"/>
  <c r="I27"/>
  <c r="I26"/>
  <c r="I25"/>
  <c r="I24"/>
  <c r="I23"/>
  <c r="I22"/>
  <c r="I32"/>
  <c r="I39"/>
  <c r="I38"/>
  <c r="G35"/>
  <c r="G36"/>
  <c r="G37"/>
  <c r="G38"/>
  <c r="G31"/>
  <c r="G32"/>
  <c r="G10"/>
  <c r="G11"/>
  <c r="G12"/>
  <c r="G19"/>
  <c r="G20"/>
  <c r="G21"/>
  <c r="G6"/>
  <c r="G7"/>
  <c r="D26"/>
  <c r="D25"/>
  <c r="D24"/>
  <c r="D23"/>
  <c r="B39"/>
  <c r="B40"/>
  <c r="D40"/>
  <c r="D38"/>
  <c r="D37"/>
  <c r="D36"/>
  <c r="B35"/>
  <c r="B36"/>
  <c r="B32"/>
  <c r="B29"/>
  <c r="B23"/>
  <c r="B24"/>
  <c r="B25"/>
  <c r="B26"/>
  <c r="B27"/>
  <c r="B28"/>
  <c r="B13"/>
  <c r="B9"/>
  <c r="B10"/>
  <c r="B4"/>
  <c r="B5"/>
  <c r="B6"/>
  <c r="L27"/>
  <c r="I37"/>
  <c r="I36"/>
  <c r="I35"/>
  <c r="I34"/>
  <c r="I33"/>
  <c r="I31"/>
  <c r="I30"/>
  <c r="I29"/>
  <c r="I28"/>
  <c r="I21"/>
  <c r="I20"/>
  <c r="I40"/>
  <c r="G3"/>
  <c r="G4"/>
  <c r="G5"/>
  <c r="G8"/>
  <c r="G9"/>
  <c r="G22"/>
  <c r="G23"/>
  <c r="G24"/>
  <c r="G25"/>
  <c r="G26"/>
  <c r="G27"/>
  <c r="G28"/>
  <c r="G29"/>
  <c r="G30"/>
  <c r="G33"/>
  <c r="G34"/>
  <c r="G39"/>
  <c r="G40"/>
  <c r="D33"/>
  <c r="D32"/>
  <c r="D31"/>
  <c r="D30"/>
  <c r="D29"/>
  <c r="D28"/>
  <c r="D27"/>
  <c r="D22"/>
  <c r="D21"/>
  <c r="D20"/>
  <c r="D12"/>
  <c r="D34"/>
  <c r="D35"/>
  <c r="B2"/>
  <c r="B3"/>
  <c r="B7"/>
  <c r="B8"/>
  <c r="B11"/>
  <c r="B12"/>
  <c r="B14"/>
  <c r="B15"/>
  <c r="B16"/>
  <c r="B17"/>
  <c r="B18"/>
  <c r="B19"/>
  <c r="B20"/>
  <c r="B21"/>
  <c r="B22"/>
  <c r="B30"/>
  <c r="B31"/>
  <c r="B33"/>
  <c r="B34"/>
  <c r="B37"/>
  <c r="B38"/>
  <c r="B1"/>
  <c r="L13" l="1"/>
  <c r="V41"/>
  <c r="S41"/>
  <c r="Q41"/>
  <c r="N41"/>
  <c r="X41"/>
  <c r="AA41"/>
  <c r="B41"/>
  <c r="G41"/>
  <c r="D41"/>
  <c r="G13"/>
  <c r="I13"/>
  <c r="I41"/>
  <c r="N13"/>
  <c r="L41"/>
  <c r="D13"/>
  <c r="F44" l="1"/>
  <c r="F43"/>
  <c r="I6" i="13"/>
  <c r="I7"/>
  <c r="I9"/>
  <c r="I10"/>
  <c r="I11"/>
  <c r="I12"/>
  <c r="I13"/>
  <c r="I14"/>
  <c r="I15"/>
  <c r="I16"/>
  <c r="H18"/>
  <c r="I5"/>
  <c r="I4" i="2"/>
  <c r="I5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3"/>
  <c r="D14" i="9" l="1"/>
  <c r="I82" i="2"/>
  <c r="E18" i="9" s="1"/>
  <c r="I18" i="13"/>
  <c r="H4" i="11"/>
  <c r="H207" s="1"/>
  <c r="E14" i="9" l="1"/>
  <c r="E29" s="1"/>
</calcChain>
</file>

<file path=xl/sharedStrings.xml><?xml version="1.0" encoding="utf-8"?>
<sst xmlns="http://schemas.openxmlformats.org/spreadsheetml/2006/main" count="7011" uniqueCount="2609">
  <si>
    <t>Tulp</t>
  </si>
  <si>
    <t>Triumph Red</t>
  </si>
  <si>
    <t>12/+</t>
  </si>
  <si>
    <t>Queen of Night</t>
  </si>
  <si>
    <t>Apricot Foxx</t>
  </si>
  <si>
    <t>11/12</t>
  </si>
  <si>
    <t>Triumph White</t>
  </si>
  <si>
    <t>Triumph Pink/White</t>
  </si>
  <si>
    <t>Gavota</t>
  </si>
  <si>
    <t xml:space="preserve">Triumph Mixed </t>
  </si>
  <si>
    <t>Turkestanica</t>
  </si>
  <si>
    <t>6/7</t>
  </si>
  <si>
    <t>Bakeri Lilac Wonder</t>
  </si>
  <si>
    <t>Tarda</t>
  </si>
  <si>
    <t>Scarlet Baby</t>
  </si>
  <si>
    <t>9/10</t>
  </si>
  <si>
    <t>Pinocchio</t>
  </si>
  <si>
    <t>Concerto</t>
  </si>
  <si>
    <t>10/11</t>
  </si>
  <si>
    <t>Red Riding Hood</t>
  </si>
  <si>
    <t>Toronto</t>
  </si>
  <si>
    <t>Johann Strauss</t>
  </si>
  <si>
    <t>Grand Perfection</t>
  </si>
  <si>
    <t>Washington</t>
  </si>
  <si>
    <t>Carnaval de Rio</t>
  </si>
  <si>
    <t>Flaming Flag</t>
  </si>
  <si>
    <t>Mount Tacoma</t>
  </si>
  <si>
    <t>Carnaval de Nice</t>
  </si>
  <si>
    <t>City of Vancouver</t>
  </si>
  <si>
    <t>Apeldoorn Elite</t>
  </si>
  <si>
    <t>Pink Impression</t>
  </si>
  <si>
    <t>Elegant Lady</t>
  </si>
  <si>
    <t>Ballade</t>
  </si>
  <si>
    <t>Synaeda Orange</t>
  </si>
  <si>
    <t>Purple Dream</t>
  </si>
  <si>
    <t>Apricot Parrot</t>
  </si>
  <si>
    <t>White Parrot</t>
  </si>
  <si>
    <t>Rococo</t>
  </si>
  <si>
    <t>Spring Green</t>
  </si>
  <si>
    <t>Artist</t>
  </si>
  <si>
    <t>Groenland</t>
  </si>
  <si>
    <t>Blushing Lady</t>
  </si>
  <si>
    <t>Canasta</t>
  </si>
  <si>
    <t>Queensland</t>
  </si>
  <si>
    <t>Curly Sue</t>
  </si>
  <si>
    <t>Candy Club</t>
  </si>
  <si>
    <t>5/7</t>
  </si>
  <si>
    <t>Ruby Giant</t>
  </si>
  <si>
    <t>Fuscotinctus</t>
  </si>
  <si>
    <t>Romance</t>
  </si>
  <si>
    <t>Specie Mixed</t>
  </si>
  <si>
    <t>Blue</t>
  </si>
  <si>
    <t>7/8</t>
  </si>
  <si>
    <t>Yellow</t>
  </si>
  <si>
    <t>White</t>
  </si>
  <si>
    <t>Striped</t>
  </si>
  <si>
    <t>Sativus</t>
  </si>
  <si>
    <t>10/12</t>
  </si>
  <si>
    <t>Rip van Winkle</t>
  </si>
  <si>
    <t>8/10</t>
  </si>
  <si>
    <t>5/6</t>
  </si>
  <si>
    <t>Jetfire</t>
  </si>
  <si>
    <t>Thalia</t>
  </si>
  <si>
    <t>Tete a Tete</t>
  </si>
  <si>
    <t>Topolino</t>
  </si>
  <si>
    <t>Quail</t>
  </si>
  <si>
    <t>Minnow</t>
  </si>
  <si>
    <t>Hawera</t>
  </si>
  <si>
    <t>Hoopoe</t>
  </si>
  <si>
    <t>14/15</t>
  </si>
  <si>
    <t>Jan Bos</t>
  </si>
  <si>
    <t>Pink</t>
  </si>
  <si>
    <t>Orange</t>
  </si>
  <si>
    <t>Woodstock</t>
  </si>
  <si>
    <t>Mixed</t>
  </si>
  <si>
    <t>Armeniacum</t>
  </si>
  <si>
    <t>Muscari</t>
  </si>
  <si>
    <t>Album</t>
  </si>
  <si>
    <t>Latifolium</t>
  </si>
  <si>
    <t>Allium</t>
  </si>
  <si>
    <t>Karataviense</t>
  </si>
  <si>
    <t>18/20</t>
  </si>
  <si>
    <t>Christophii</t>
  </si>
  <si>
    <t>Nigrum</t>
  </si>
  <si>
    <t>Purple Sensation</t>
  </si>
  <si>
    <t>Mount Everest</t>
  </si>
  <si>
    <t>Anemone</t>
  </si>
  <si>
    <t>White Splendour</t>
  </si>
  <si>
    <t>Blue Shades</t>
  </si>
  <si>
    <t>4/5</t>
  </si>
  <si>
    <t>3/4</t>
  </si>
  <si>
    <t>Galanthus</t>
  </si>
  <si>
    <t>Sneeuwklokjes</t>
  </si>
  <si>
    <t>Iris</t>
  </si>
  <si>
    <t>Fritillaria</t>
  </si>
  <si>
    <t>Uva Vulpis</t>
  </si>
  <si>
    <t>6/+</t>
  </si>
  <si>
    <t>Meleagris</t>
  </si>
  <si>
    <t>Nectaroscordum</t>
  </si>
  <si>
    <t>Siculum</t>
  </si>
  <si>
    <t>Scilla</t>
  </si>
  <si>
    <t>Campanulata Blue</t>
  </si>
  <si>
    <t>Erythronium</t>
  </si>
  <si>
    <t>Pagoda</t>
  </si>
  <si>
    <t>I</t>
  </si>
  <si>
    <t>Oxalis</t>
  </si>
  <si>
    <t>Adenophylla</t>
  </si>
  <si>
    <t>Ornithogalum</t>
  </si>
  <si>
    <t>Camassia</t>
  </si>
  <si>
    <t>Cusickii</t>
  </si>
  <si>
    <t>12/14</t>
  </si>
  <si>
    <t>Siberica</t>
  </si>
  <si>
    <t>Roze</t>
  </si>
  <si>
    <t>Cyclamen</t>
  </si>
  <si>
    <t>Hederifolium</t>
  </si>
  <si>
    <t>20/25</t>
  </si>
  <si>
    <t>Ipheon</t>
  </si>
  <si>
    <t>Eranthis</t>
  </si>
  <si>
    <t>Cilicica</t>
  </si>
  <si>
    <t>3,5/4</t>
  </si>
  <si>
    <t>Reticulata Blue</t>
  </si>
  <si>
    <t>Puschkinia</t>
  </si>
  <si>
    <t>Chionodoxa</t>
  </si>
  <si>
    <t>Luciliae</t>
  </si>
  <si>
    <t>Leucojum</t>
  </si>
  <si>
    <t>Aestivum</t>
  </si>
  <si>
    <t>8/9</t>
  </si>
  <si>
    <t>Replete</t>
  </si>
  <si>
    <t>Tahiti</t>
  </si>
  <si>
    <t>High Society</t>
  </si>
  <si>
    <t>Dick Wilden</t>
  </si>
  <si>
    <t>Ice Follies</t>
  </si>
  <si>
    <t>Salome</t>
  </si>
  <si>
    <t>Yellow Cheerfulness</t>
  </si>
  <si>
    <t>Carlton</t>
  </si>
  <si>
    <t>14/16</t>
  </si>
  <si>
    <t>Bridal Crown</t>
  </si>
  <si>
    <t>Orangery</t>
  </si>
  <si>
    <t>Recurvus</t>
  </si>
  <si>
    <t>Geranium</t>
  </si>
  <si>
    <t>Altruist</t>
  </si>
  <si>
    <t>White Lion</t>
  </si>
  <si>
    <t>Sort</t>
  </si>
  <si>
    <t>Inhalt</t>
  </si>
  <si>
    <t>Grau</t>
  </si>
  <si>
    <t>Bestellung</t>
  </si>
  <si>
    <t xml:space="preserve">Bestellung </t>
  </si>
  <si>
    <t>Mega</t>
  </si>
  <si>
    <t>Gesamt</t>
  </si>
  <si>
    <t>Hintergr.</t>
  </si>
  <si>
    <t>Packung</t>
  </si>
  <si>
    <t>20/22</t>
  </si>
  <si>
    <t>Gladiator</t>
  </si>
  <si>
    <t>8718036504462</t>
  </si>
  <si>
    <t>8718036502048</t>
  </si>
  <si>
    <t>Schubertii</t>
  </si>
  <si>
    <t>14/+</t>
  </si>
  <si>
    <t>8718036502055</t>
  </si>
  <si>
    <t xml:space="preserve">Allium </t>
  </si>
  <si>
    <t>Globemaster</t>
  </si>
  <si>
    <t>22/+</t>
  </si>
  <si>
    <t>8718036504417</t>
  </si>
  <si>
    <t>Forelock</t>
  </si>
  <si>
    <t>20/+</t>
  </si>
  <si>
    <t>8718036504455</t>
  </si>
  <si>
    <t>Amaryllis</t>
  </si>
  <si>
    <t>Belladonna</t>
  </si>
  <si>
    <t>8718036502062</t>
  </si>
  <si>
    <t>8718036502215</t>
  </si>
  <si>
    <t>Colchicum</t>
  </si>
  <si>
    <t>Waterlily</t>
  </si>
  <si>
    <t>16/18</t>
  </si>
  <si>
    <t>8718036502222</t>
  </si>
  <si>
    <t>Giant</t>
  </si>
  <si>
    <t>24/+</t>
  </si>
  <si>
    <t>8718036502239</t>
  </si>
  <si>
    <t>Autumnale Album</t>
  </si>
  <si>
    <t>8718036502246</t>
  </si>
  <si>
    <t>Lilac Wonder</t>
  </si>
  <si>
    <t>8718036502253</t>
  </si>
  <si>
    <t>Alboplenum</t>
  </si>
  <si>
    <t>8718036502260</t>
  </si>
  <si>
    <t>30/+</t>
  </si>
  <si>
    <t>8718036502277</t>
  </si>
  <si>
    <t>Dracunculus</t>
  </si>
  <si>
    <t>Vulgaris</t>
  </si>
  <si>
    <t>8718036502284</t>
  </si>
  <si>
    <t>Eremurus</t>
  </si>
  <si>
    <t>Ruiterii Hybrids Mixed</t>
  </si>
  <si>
    <t>8718036502291</t>
  </si>
  <si>
    <t>Rubra</t>
  </si>
  <si>
    <t>8718036502307</t>
  </si>
  <si>
    <t>Lutea</t>
  </si>
  <si>
    <t>8718036502314</t>
  </si>
  <si>
    <t>Persica</t>
  </si>
  <si>
    <t>8718036502321</t>
  </si>
  <si>
    <t>Gloriosa</t>
  </si>
  <si>
    <t>Rothschildiana</t>
  </si>
  <si>
    <t>Hyacinthus</t>
  </si>
  <si>
    <t>Multiflora Blue</t>
  </si>
  <si>
    <t xml:space="preserve">I </t>
  </si>
  <si>
    <t>8718036502345</t>
  </si>
  <si>
    <t>Multiflora Pink</t>
  </si>
  <si>
    <t>8718036502352</t>
  </si>
  <si>
    <t>Multiflora White</t>
  </si>
  <si>
    <t>8718036502369</t>
  </si>
  <si>
    <t>Bucharica</t>
  </si>
  <si>
    <t>8718036502376</t>
  </si>
  <si>
    <t>Gravetye Giant</t>
  </si>
  <si>
    <t>8718036502383</t>
  </si>
  <si>
    <t>Lilium</t>
  </si>
  <si>
    <t>Candidum</t>
  </si>
  <si>
    <t>22/24</t>
  </si>
  <si>
    <t>8718036502390</t>
  </si>
  <si>
    <t>Narcissus</t>
  </si>
  <si>
    <t>Paperwhite ziva</t>
  </si>
  <si>
    <t>8718036502406</t>
  </si>
  <si>
    <t>8718036502413</t>
  </si>
  <si>
    <t>Peruviana</t>
  </si>
  <si>
    <t>18/+</t>
  </si>
  <si>
    <t>8718036502437</t>
  </si>
  <si>
    <t xml:space="preserve">Tulipa </t>
  </si>
  <si>
    <t>Conqueror</t>
  </si>
  <si>
    <t>Urginea</t>
  </si>
  <si>
    <t>Maritima</t>
  </si>
  <si>
    <t>26/+</t>
  </si>
  <si>
    <t>8718036502444</t>
  </si>
  <si>
    <t>Zantedeschia</t>
  </si>
  <si>
    <t>Aethiopica</t>
  </si>
  <si>
    <t>8718036502451</t>
  </si>
  <si>
    <t>Preise</t>
  </si>
  <si>
    <t>Holzkiste mit XXL Blumenzwiebeln</t>
  </si>
  <si>
    <t>Narzisse</t>
  </si>
  <si>
    <t>Krokusse</t>
  </si>
  <si>
    <t>Name:</t>
  </si>
  <si>
    <t xml:space="preserve">Unterschrift: </t>
  </si>
  <si>
    <t>Alle Angebote und Verkäufe gelten unter dem Erntevorbehalt.</t>
  </si>
  <si>
    <t>Sollte Ware ausverkauft sein, liefern wir gleichwertigen Ersatz.</t>
  </si>
  <si>
    <t>Fon:</t>
  </si>
  <si>
    <t>Programm</t>
  </si>
  <si>
    <t xml:space="preserve">T: 0031 (0)647892036 </t>
  </si>
  <si>
    <r>
      <t>Alle Preise verstehen sich einschlieβlich</t>
    </r>
    <r>
      <rPr>
        <sz val="11"/>
        <color indexed="8"/>
        <rFont val="Calibri"/>
        <family val="2"/>
      </rPr>
      <t xml:space="preserve"> Anlieferung &lt; 150 KM Kreis Kleve.</t>
    </r>
  </si>
  <si>
    <t>Entschädigung kann in einen höheren Betrag als behauptet wurde zu uns gebracht werden</t>
  </si>
  <si>
    <t>(Koninklijke Bond voor Groothandelaren in Bloembollen en Boomkwekerijprodukten).</t>
  </si>
  <si>
    <t xml:space="preserve">Reklamation innerhalb von 8 Tagen nach Lieferung. </t>
  </si>
  <si>
    <t>Hyazinthe</t>
  </si>
  <si>
    <t xml:space="preserve">Als er goederen zijn uitverkocht, bieden wij een gelijkwaardige vervanging. </t>
  </si>
  <si>
    <t>Nooit kan een schadeloosstelling worden geëist tot een hoger bedrag dan door ons in rekening werd gebracht.</t>
  </si>
  <si>
    <t xml:space="preserve">(Koninklijke Bond voor Groothandelaren in Bloembollen Boomkwekerijprodukten). </t>
  </si>
  <si>
    <t xml:space="preserve">De verkoper behoudt zich de eigendom van de goederen tot de volledige betaling. </t>
  </si>
  <si>
    <t xml:space="preserve">De koopovereenkomst is bindend. </t>
  </si>
  <si>
    <t xml:space="preserve">Alle aanbiedingen en verkoop zijn onder voorbehoud van een  goede oogst. </t>
  </si>
  <si>
    <t>Bezahlungen innerhalb von 14 Tagen nach Lieferung Netto. Nach 14 Tagen berechnen wir 5% Aufpreis.</t>
  </si>
  <si>
    <t>Betalingen binnen 14 dagen na levering netto. Na 14 dagen berekenen wij 5 % toeslag.</t>
  </si>
  <si>
    <t>EAN Kodes</t>
  </si>
  <si>
    <t>Verkauf Preisempfehlung</t>
  </si>
  <si>
    <t>Pro Sort 5,10,15 usw</t>
  </si>
  <si>
    <t>8718036502338</t>
  </si>
  <si>
    <t>Späterere Bestellung = Lieferung KW 36-37-38</t>
  </si>
  <si>
    <r>
      <t>Alle Preise sind einschlie</t>
    </r>
    <r>
      <rPr>
        <b/>
        <sz val="11"/>
        <color indexed="8"/>
        <rFont val="Calibri"/>
        <family val="2"/>
      </rPr>
      <t>βlich Verpackungsmaterial</t>
    </r>
  </si>
  <si>
    <t>ab 4 beutel</t>
  </si>
  <si>
    <t>16/+</t>
  </si>
  <si>
    <t>Anna's Garden, Besondere Tulpen</t>
  </si>
  <si>
    <t xml:space="preserve">E.K. Eve's Garden </t>
  </si>
  <si>
    <t>24/26</t>
  </si>
  <si>
    <t>15/16</t>
  </si>
  <si>
    <t>White Pearl</t>
  </si>
  <si>
    <t>Botanisch Mixed</t>
  </si>
  <si>
    <t>Meleagris Mixed</t>
  </si>
  <si>
    <t>Dubbel Mixed</t>
  </si>
  <si>
    <t>Sensation</t>
  </si>
  <si>
    <t>Flower Power</t>
  </si>
  <si>
    <t>Triumph Mixed</t>
  </si>
  <si>
    <t>Rembrandt Mixed</t>
  </si>
  <si>
    <t>Dutch Garden</t>
  </si>
  <si>
    <t>Atlantic</t>
  </si>
  <si>
    <t>Walter Mandjes Blumenzwiebeln</t>
  </si>
  <si>
    <t>00005</t>
  </si>
  <si>
    <t>Abba</t>
  </si>
  <si>
    <t>8719274540649</t>
  </si>
  <si>
    <t>00010</t>
  </si>
  <si>
    <t>Cilesta</t>
  </si>
  <si>
    <t>8719274540717</t>
  </si>
  <si>
    <t>00015</t>
  </si>
  <si>
    <t>Foxtrot</t>
  </si>
  <si>
    <t>8719274540656</t>
  </si>
  <si>
    <t>00020</t>
  </si>
  <si>
    <t>Foxy Foxtrot</t>
  </si>
  <si>
    <t>8719274540724</t>
  </si>
  <si>
    <t>00025</t>
  </si>
  <si>
    <t>Horizon</t>
  </si>
  <si>
    <t>8719274540694</t>
  </si>
  <si>
    <t>00030</t>
  </si>
  <si>
    <t>Mondial</t>
  </si>
  <si>
    <t>8719274540663</t>
  </si>
  <si>
    <t>00035</t>
  </si>
  <si>
    <t>Monte Carlo</t>
  </si>
  <si>
    <t>8719274540670</t>
  </si>
  <si>
    <t>00040</t>
  </si>
  <si>
    <t>Viking</t>
  </si>
  <si>
    <t>8719274540687</t>
  </si>
  <si>
    <t>00045</t>
  </si>
  <si>
    <t>Dubbel Early Mixed</t>
  </si>
  <si>
    <t>8719274540700</t>
  </si>
  <si>
    <t>00050</t>
  </si>
  <si>
    <t xml:space="preserve">Ancilla </t>
  </si>
  <si>
    <t>00055</t>
  </si>
  <si>
    <t>Buttercup</t>
  </si>
  <si>
    <t>8719274540755</t>
  </si>
  <si>
    <t>00060</t>
  </si>
  <si>
    <t>8719274540731</t>
  </si>
  <si>
    <t>00065</t>
  </si>
  <si>
    <t>Corona</t>
  </si>
  <si>
    <t>8719274540748</t>
  </si>
  <si>
    <t>Johan strauss</t>
  </si>
  <si>
    <t>8719274540816</t>
  </si>
  <si>
    <t>00075</t>
  </si>
  <si>
    <t>8719274540786</t>
  </si>
  <si>
    <t>00080</t>
  </si>
  <si>
    <t>Stresa</t>
  </si>
  <si>
    <t>8719274540793</t>
  </si>
  <si>
    <t>00085</t>
  </si>
  <si>
    <t>The First</t>
  </si>
  <si>
    <t>8719274540779</t>
  </si>
  <si>
    <t>00090</t>
  </si>
  <si>
    <t>8719274540809</t>
  </si>
  <si>
    <t>00095</t>
  </si>
  <si>
    <t>00100</t>
  </si>
  <si>
    <t xml:space="preserve">Affaire </t>
  </si>
  <si>
    <t>8719274541059</t>
  </si>
  <si>
    <t>00105</t>
  </si>
  <si>
    <t>8719274541097</t>
  </si>
  <si>
    <t>00110</t>
  </si>
  <si>
    <t>8719274541042</t>
  </si>
  <si>
    <t>00115</t>
  </si>
  <si>
    <t xml:space="preserve">Banja Luka </t>
  </si>
  <si>
    <t>8719274540892</t>
  </si>
  <si>
    <t>00120</t>
  </si>
  <si>
    <t xml:space="preserve">Black Jack         </t>
  </si>
  <si>
    <t>8719274540991</t>
  </si>
  <si>
    <t>00125</t>
  </si>
  <si>
    <t>Blue Passion</t>
  </si>
  <si>
    <t>8719274540847</t>
  </si>
  <si>
    <t>00130</t>
  </si>
  <si>
    <t>Cape Town</t>
  </si>
  <si>
    <t>8719274541103</t>
  </si>
  <si>
    <t>00135</t>
  </si>
  <si>
    <t>8719274540854</t>
  </si>
  <si>
    <t>00140</t>
  </si>
  <si>
    <t>Don Quichotte</t>
  </si>
  <si>
    <t>8719274540878</t>
  </si>
  <si>
    <t>00145</t>
  </si>
  <si>
    <t>Dow Jones</t>
  </si>
  <si>
    <t>8719274541028</t>
  </si>
  <si>
    <t>00150</t>
  </si>
  <si>
    <t>8719274540939</t>
  </si>
  <si>
    <t>00155</t>
  </si>
  <si>
    <t>8719274540946</t>
  </si>
  <si>
    <t>00160</t>
  </si>
  <si>
    <t>8719274540953</t>
  </si>
  <si>
    <t>00165</t>
  </si>
  <si>
    <t>8719274540885</t>
  </si>
  <si>
    <t>00170</t>
  </si>
  <si>
    <t>Hemisphere</t>
  </si>
  <si>
    <t>8719274541080</t>
  </si>
  <si>
    <t>00175</t>
  </si>
  <si>
    <t>8719274541158</t>
  </si>
  <si>
    <t>00180</t>
  </si>
  <si>
    <t>Ile de France</t>
  </si>
  <si>
    <t>8719274540984</t>
  </si>
  <si>
    <t>00185</t>
  </si>
  <si>
    <t>Kikomachi</t>
  </si>
  <si>
    <t>8719274540908</t>
  </si>
  <si>
    <t>00190</t>
  </si>
  <si>
    <t>Leo Visser</t>
  </si>
  <si>
    <t>8719274540960</t>
  </si>
  <si>
    <t>00195</t>
  </si>
  <si>
    <t>Mistress</t>
  </si>
  <si>
    <t>8719274540915</t>
  </si>
  <si>
    <t>00200</t>
  </si>
  <si>
    <t>00205</t>
  </si>
  <si>
    <t>8719274540977</t>
  </si>
  <si>
    <t>Pallade</t>
  </si>
  <si>
    <t>00215</t>
  </si>
  <si>
    <t>Passionale</t>
  </si>
  <si>
    <t>8719274541066</t>
  </si>
  <si>
    <t>00220</t>
  </si>
  <si>
    <t>Prinses Irene</t>
  </si>
  <si>
    <t>8719274541073</t>
  </si>
  <si>
    <t>00225</t>
  </si>
  <si>
    <t>Purple Prince</t>
  </si>
  <si>
    <t>8719274541004</t>
  </si>
  <si>
    <t>00230</t>
  </si>
  <si>
    <t>Remise</t>
  </si>
  <si>
    <t>8719274540861</t>
  </si>
  <si>
    <t>00240</t>
  </si>
  <si>
    <t>Strong Gold</t>
  </si>
  <si>
    <t>8719274541134</t>
  </si>
  <si>
    <t>00245</t>
  </si>
  <si>
    <t>Tom Pouce</t>
  </si>
  <si>
    <t>8719274540830</t>
  </si>
  <si>
    <t>00250</t>
  </si>
  <si>
    <t>8719274541110</t>
  </si>
  <si>
    <t>00255</t>
  </si>
  <si>
    <t>White Dream</t>
  </si>
  <si>
    <t>8719274541127</t>
  </si>
  <si>
    <t>00260</t>
  </si>
  <si>
    <t>8719274541141</t>
  </si>
  <si>
    <t>00265</t>
  </si>
  <si>
    <t xml:space="preserve">Candela </t>
  </si>
  <si>
    <t>8719274541165</t>
  </si>
  <si>
    <t>00270</t>
  </si>
  <si>
    <t>Exotic Emperor</t>
  </si>
  <si>
    <t>8719274541189</t>
  </si>
  <si>
    <t>00275</t>
  </si>
  <si>
    <t xml:space="preserve">Flaming Purissima     </t>
  </si>
  <si>
    <t>8719274541172</t>
  </si>
  <si>
    <t>00280</t>
  </si>
  <si>
    <t>Madam Lefeber</t>
  </si>
  <si>
    <t>8719274541196</t>
  </si>
  <si>
    <t>00285</t>
  </si>
  <si>
    <t>Orange Emperor</t>
  </si>
  <si>
    <t>8719274541202</t>
  </si>
  <si>
    <t>00290</t>
  </si>
  <si>
    <t>Purissima</t>
  </si>
  <si>
    <t>8719274541219</t>
  </si>
  <si>
    <t>00295</t>
  </si>
  <si>
    <t>Sweetheart</t>
  </si>
  <si>
    <t>8719274541226</t>
  </si>
  <si>
    <t>00300</t>
  </si>
  <si>
    <t>8719274541233</t>
  </si>
  <si>
    <t>00305</t>
  </si>
  <si>
    <t>8719274541240</t>
  </si>
  <si>
    <t>00310</t>
  </si>
  <si>
    <t>China town</t>
  </si>
  <si>
    <t>8719274541288</t>
  </si>
  <si>
    <t>00315</t>
  </si>
  <si>
    <t>Esperanto</t>
  </si>
  <si>
    <t>8719274541257</t>
  </si>
  <si>
    <t>00320</t>
  </si>
  <si>
    <t>8719274541264</t>
  </si>
  <si>
    <t>00325</t>
  </si>
  <si>
    <t>8719274541271</t>
  </si>
  <si>
    <t>00330</t>
  </si>
  <si>
    <t>Viridiflora Mixed</t>
  </si>
  <si>
    <t>8719274541295</t>
  </si>
  <si>
    <t>00335</t>
  </si>
  <si>
    <t>Black Parrot</t>
  </si>
  <si>
    <t>8719274541301</t>
  </si>
  <si>
    <t>00340</t>
  </si>
  <si>
    <t>8719274541318</t>
  </si>
  <si>
    <t>00345</t>
  </si>
  <si>
    <t>Estella Rijnveld</t>
  </si>
  <si>
    <t>8719274541325</t>
  </si>
  <si>
    <t>00350</t>
  </si>
  <si>
    <t>Flaming Parrot</t>
  </si>
  <si>
    <t>8719274541332</t>
  </si>
  <si>
    <t>00355</t>
  </si>
  <si>
    <t xml:space="preserve">Libretto Parrot        </t>
  </si>
  <si>
    <t>8719274541349</t>
  </si>
  <si>
    <t>00360</t>
  </si>
  <si>
    <t>Orange Favourite</t>
  </si>
  <si>
    <t>8719274541370</t>
  </si>
  <si>
    <t>00365</t>
  </si>
  <si>
    <t>Rai</t>
  </si>
  <si>
    <t>8719274541387</t>
  </si>
  <si>
    <t>00370</t>
  </si>
  <si>
    <t>8719274541363</t>
  </si>
  <si>
    <t>00375</t>
  </si>
  <si>
    <t>Texas Gold</t>
  </si>
  <si>
    <t>8719274541394</t>
  </si>
  <si>
    <t>00380</t>
  </si>
  <si>
    <t>Victoria Secret</t>
  </si>
  <si>
    <t>8719274541356</t>
  </si>
  <si>
    <t>00385</t>
  </si>
  <si>
    <t>8719274541400</t>
  </si>
  <si>
    <t>00390</t>
  </si>
  <si>
    <t>8719274541417</t>
  </si>
  <si>
    <t>00395</t>
  </si>
  <si>
    <t>8719274541448</t>
  </si>
  <si>
    <t>00400</t>
  </si>
  <si>
    <t>8719274541424</t>
  </si>
  <si>
    <t>00405</t>
  </si>
  <si>
    <t>Beauty of Spring</t>
  </si>
  <si>
    <t>8719274541455</t>
  </si>
  <si>
    <t>00410</t>
  </si>
  <si>
    <t>Daydream</t>
  </si>
  <si>
    <t>8719274541431</t>
  </si>
  <si>
    <t>00415</t>
  </si>
  <si>
    <t>Golden Parade</t>
  </si>
  <si>
    <t>8719274541462</t>
  </si>
  <si>
    <t>00420</t>
  </si>
  <si>
    <t>Hans Brinker</t>
  </si>
  <si>
    <t>8719274541479</t>
  </si>
  <si>
    <t>00425</t>
  </si>
  <si>
    <t>Ollioules</t>
  </si>
  <si>
    <t>8719274541486</t>
  </si>
  <si>
    <t>00430</t>
  </si>
  <si>
    <t>Parade</t>
  </si>
  <si>
    <t>8719274541493</t>
  </si>
  <si>
    <t>00435</t>
  </si>
  <si>
    <t>8719274541509</t>
  </si>
  <si>
    <t>00440</t>
  </si>
  <si>
    <t>Salmon Impression</t>
  </si>
  <si>
    <t>8719274541516</t>
  </si>
  <si>
    <t>00445</t>
  </si>
  <si>
    <t>8719274541523</t>
  </si>
  <si>
    <t>00450</t>
  </si>
  <si>
    <t>8719274541585</t>
  </si>
  <si>
    <t>00455</t>
  </si>
  <si>
    <t>Candy Prince</t>
  </si>
  <si>
    <t>00460</t>
  </si>
  <si>
    <t>8719274541578</t>
  </si>
  <si>
    <t>00465</t>
  </si>
  <si>
    <t>8719274541547</t>
  </si>
  <si>
    <t>00470</t>
  </si>
  <si>
    <t>8719274541530</t>
  </si>
  <si>
    <t>00475</t>
  </si>
  <si>
    <t>Menton</t>
  </si>
  <si>
    <t>8719274541554</t>
  </si>
  <si>
    <t>00480</t>
  </si>
  <si>
    <t>8719274541561</t>
  </si>
  <si>
    <t>00485</t>
  </si>
  <si>
    <t>Recreado</t>
  </si>
  <si>
    <t>8719274541592</t>
  </si>
  <si>
    <t>00490</t>
  </si>
  <si>
    <t>8719274541608</t>
  </si>
  <si>
    <t>00495</t>
  </si>
  <si>
    <t>World Expression</t>
  </si>
  <si>
    <t>8719274541615</t>
  </si>
  <si>
    <t>00500</t>
  </si>
  <si>
    <t>8719274541622</t>
  </si>
  <si>
    <t>00505</t>
  </si>
  <si>
    <t>Burgundy Lace</t>
  </si>
  <si>
    <t>8719274541639</t>
  </si>
  <si>
    <t>00510</t>
  </si>
  <si>
    <t>8719274541646</t>
  </si>
  <si>
    <t>00515</t>
  </si>
  <si>
    <t>Carrousel</t>
  </si>
  <si>
    <t>8719274541684</t>
  </si>
  <si>
    <t>00520</t>
  </si>
  <si>
    <t>8719274541660</t>
  </si>
  <si>
    <t>00525</t>
  </si>
  <si>
    <t>Crystal Star</t>
  </si>
  <si>
    <t>8719274541677</t>
  </si>
  <si>
    <t>00530</t>
  </si>
  <si>
    <t>Daytona</t>
  </si>
  <si>
    <t>8719274541691</t>
  </si>
  <si>
    <t>00535</t>
  </si>
  <si>
    <t>Fabio</t>
  </si>
  <si>
    <t>8719274541714</t>
  </si>
  <si>
    <t>00540</t>
  </si>
  <si>
    <t>Fancy Frills</t>
  </si>
  <si>
    <t>8719274541707</t>
  </si>
  <si>
    <t>00545</t>
  </si>
  <si>
    <t>Gorilla</t>
  </si>
  <si>
    <t>8719274541653</t>
  </si>
  <si>
    <t>00550</t>
  </si>
  <si>
    <t>8719274541721</t>
  </si>
  <si>
    <t>00555</t>
  </si>
  <si>
    <t>Mary Ann</t>
  </si>
  <si>
    <t>8719274541745</t>
  </si>
  <si>
    <t>00560</t>
  </si>
  <si>
    <t>Orange Toronto</t>
  </si>
  <si>
    <t>8719274541738</t>
  </si>
  <si>
    <t>00565</t>
  </si>
  <si>
    <t>8719274541752</t>
  </si>
  <si>
    <t>00570</t>
  </si>
  <si>
    <t>Quebec</t>
  </si>
  <si>
    <t>8719274541769</t>
  </si>
  <si>
    <t>00575</t>
  </si>
  <si>
    <t>8719274541776</t>
  </si>
  <si>
    <t>00580</t>
  </si>
  <si>
    <t>Sweet Lady</t>
  </si>
  <si>
    <t>8719274541783</t>
  </si>
  <si>
    <t>00585</t>
  </si>
  <si>
    <t>8719274541790</t>
  </si>
  <si>
    <t>00590</t>
  </si>
  <si>
    <t>Angelique</t>
  </si>
  <si>
    <t>8719274541806</t>
  </si>
  <si>
    <t>00595</t>
  </si>
  <si>
    <t>8719274541820</t>
  </si>
  <si>
    <t>00600</t>
  </si>
  <si>
    <t>Double You</t>
  </si>
  <si>
    <t>8719274541851</t>
  </si>
  <si>
    <t>00605</t>
  </si>
  <si>
    <t>Golden Nizza</t>
  </si>
  <si>
    <t>8719274541844</t>
  </si>
  <si>
    <t>00610</t>
  </si>
  <si>
    <t>Miranda</t>
  </si>
  <si>
    <t>8719274541868</t>
  </si>
  <si>
    <t>00615</t>
  </si>
  <si>
    <t>8719274541875</t>
  </si>
  <si>
    <t>00620</t>
  </si>
  <si>
    <t>Negrita Double</t>
  </si>
  <si>
    <t>8719274541813</t>
  </si>
  <si>
    <t>00625</t>
  </si>
  <si>
    <t>Orange Princess</t>
  </si>
  <si>
    <t>8719274541837</t>
  </si>
  <si>
    <t>00630</t>
  </si>
  <si>
    <t>Uncle Tom</t>
  </si>
  <si>
    <t>8719274541882</t>
  </si>
  <si>
    <t>00635</t>
  </si>
  <si>
    <t>8719274541899</t>
  </si>
  <si>
    <t>00640</t>
  </si>
  <si>
    <t>Aladdin</t>
  </si>
  <si>
    <t>8719274541905</t>
  </si>
  <si>
    <t>00645</t>
  </si>
  <si>
    <t>8719274541912</t>
  </si>
  <si>
    <t>00650</t>
  </si>
  <si>
    <t>Ballerina</t>
  </si>
  <si>
    <t>8719274541929</t>
  </si>
  <si>
    <t>00655</t>
  </si>
  <si>
    <t>8719274541943</t>
  </si>
  <si>
    <t>Jazz</t>
  </si>
  <si>
    <t>00670</t>
  </si>
  <si>
    <t>Marilyn</t>
  </si>
  <si>
    <t>8719274541967</t>
  </si>
  <si>
    <t>00675</t>
  </si>
  <si>
    <t>Pieter de Leur</t>
  </si>
  <si>
    <t>8719274541981</t>
  </si>
  <si>
    <t>00680</t>
  </si>
  <si>
    <t>Purple dream</t>
  </si>
  <si>
    <t>8719274541936</t>
  </si>
  <si>
    <t>00685</t>
  </si>
  <si>
    <t>Sapporo</t>
  </si>
  <si>
    <t>8719274541998</t>
  </si>
  <si>
    <t>00690</t>
  </si>
  <si>
    <t>Schiedam</t>
  </si>
  <si>
    <t>8719274542001</t>
  </si>
  <si>
    <t>00695</t>
  </si>
  <si>
    <t>8719274542018</t>
  </si>
  <si>
    <t>00700</t>
  </si>
  <si>
    <t>8719274542025</t>
  </si>
  <si>
    <t>00705</t>
  </si>
  <si>
    <t xml:space="preserve">Batalinii Bright Gem    </t>
  </si>
  <si>
    <t>8719274542032</t>
  </si>
  <si>
    <t>00710</t>
  </si>
  <si>
    <t xml:space="preserve">Clusiana                 </t>
  </si>
  <si>
    <t>8719274542049</t>
  </si>
  <si>
    <t>00715</t>
  </si>
  <si>
    <t xml:space="preserve">Clusiana Tubergens Gem </t>
  </si>
  <si>
    <t>8719274542063</t>
  </si>
  <si>
    <t>00720</t>
  </si>
  <si>
    <t>Little Beauty</t>
  </si>
  <si>
    <t>5/+</t>
  </si>
  <si>
    <t>8719274542117</t>
  </si>
  <si>
    <t>00725</t>
  </si>
  <si>
    <t>8719274542124</t>
  </si>
  <si>
    <t>00730</t>
  </si>
  <si>
    <t>Polychroma</t>
  </si>
  <si>
    <t>8719274542056</t>
  </si>
  <si>
    <t>00735</t>
  </si>
  <si>
    <t>Praestans Fusilier</t>
  </si>
  <si>
    <t>8719274542070</t>
  </si>
  <si>
    <t>00740</t>
  </si>
  <si>
    <t>Red Hunter</t>
  </si>
  <si>
    <t>8719274542094</t>
  </si>
  <si>
    <t>00745</t>
  </si>
  <si>
    <t>8719274542087</t>
  </si>
  <si>
    <t>00750</t>
  </si>
  <si>
    <t>8719274542131</t>
  </si>
  <si>
    <t>00755</t>
  </si>
  <si>
    <t>Specie Mix</t>
  </si>
  <si>
    <t>8719274542100</t>
  </si>
  <si>
    <t>00760</t>
  </si>
  <si>
    <t>Aquilla</t>
  </si>
  <si>
    <t>8719274542179</t>
  </si>
  <si>
    <t>00765</t>
  </si>
  <si>
    <t>8719274542193</t>
  </si>
  <si>
    <t>00770</t>
  </si>
  <si>
    <t>Cartouche</t>
  </si>
  <si>
    <t>8719274542186</t>
  </si>
  <si>
    <t>00775</t>
  </si>
  <si>
    <t>Happy Family</t>
  </si>
  <si>
    <t>8719274542148</t>
  </si>
  <si>
    <t>00780</t>
  </si>
  <si>
    <t>Red Georgette</t>
  </si>
  <si>
    <t>8719274542155</t>
  </si>
  <si>
    <t>00785</t>
  </si>
  <si>
    <t>8719274542162</t>
  </si>
  <si>
    <t>00790</t>
  </si>
  <si>
    <t xml:space="preserve">Amsterdam </t>
  </si>
  <si>
    <t>8719274542209</t>
  </si>
  <si>
    <t>00795</t>
  </si>
  <si>
    <t>8719274542346</t>
  </si>
  <si>
    <t>00800</t>
  </si>
  <si>
    <t>8719274542216</t>
  </si>
  <si>
    <t>00805</t>
  </si>
  <si>
    <t xml:space="preserve">Bravoure </t>
  </si>
  <si>
    <t>8719274542261</t>
  </si>
  <si>
    <t>00810</t>
  </si>
  <si>
    <t xml:space="preserve">Casanova </t>
  </si>
  <si>
    <t>8719274542278</t>
  </si>
  <si>
    <t>00815</t>
  </si>
  <si>
    <t>Charming</t>
  </si>
  <si>
    <t>8719274542292</t>
  </si>
  <si>
    <t>00820</t>
  </si>
  <si>
    <t xml:space="preserve">Double Dutch </t>
  </si>
  <si>
    <t>8719274542360</t>
  </si>
  <si>
    <t>00825</t>
  </si>
  <si>
    <t>8719274542230</t>
  </si>
  <si>
    <t>00830</t>
  </si>
  <si>
    <t xml:space="preserve">Early Sunshine </t>
  </si>
  <si>
    <t>8719274542315</t>
  </si>
  <si>
    <t>00835</t>
  </si>
  <si>
    <t>Feeling Love</t>
  </si>
  <si>
    <t>8719274545057</t>
  </si>
  <si>
    <t>00840</t>
  </si>
  <si>
    <t xml:space="preserve">Flower Parade </t>
  </si>
  <si>
    <t>8719274542322</t>
  </si>
  <si>
    <t>00845</t>
  </si>
  <si>
    <t>8719274542285</t>
  </si>
  <si>
    <t>00850</t>
  </si>
  <si>
    <t>Moneymaker</t>
  </si>
  <si>
    <t>8719274542353</t>
  </si>
  <si>
    <t>00855</t>
  </si>
  <si>
    <t>Purple Heart</t>
  </si>
  <si>
    <t>8719274542308</t>
  </si>
  <si>
    <t>00860</t>
  </si>
  <si>
    <t xml:space="preserve">Red Snow </t>
  </si>
  <si>
    <t>8719274542247</t>
  </si>
  <si>
    <t>00865</t>
  </si>
  <si>
    <t>8719274542254</t>
  </si>
  <si>
    <t>00870</t>
  </si>
  <si>
    <t>Stockholm</t>
  </si>
  <si>
    <t>8719274542339</t>
  </si>
  <si>
    <t>00875</t>
  </si>
  <si>
    <t>Sweet Candy</t>
  </si>
  <si>
    <t>8719274542223</t>
  </si>
  <si>
    <t>00880</t>
  </si>
  <si>
    <t>Van Gogh</t>
  </si>
  <si>
    <t>8719274542377</t>
  </si>
  <si>
    <t>01000</t>
  </si>
  <si>
    <t>Anna Marie</t>
  </si>
  <si>
    <t>8719274542384</t>
  </si>
  <si>
    <t>01005</t>
  </si>
  <si>
    <t>City of Haarlem</t>
  </si>
  <si>
    <t>8719274542391</t>
  </si>
  <si>
    <t>01010</t>
  </si>
  <si>
    <t>Delft Blue</t>
  </si>
  <si>
    <t>8719274542407</t>
  </si>
  <si>
    <t>01015</t>
  </si>
  <si>
    <t>Fondant</t>
  </si>
  <si>
    <t>8719274542414</t>
  </si>
  <si>
    <t>01020</t>
  </si>
  <si>
    <t>Gipsy Queen</t>
  </si>
  <si>
    <t>8719274542421</t>
  </si>
  <si>
    <t>01025</t>
  </si>
  <si>
    <t>8719274542438</t>
  </si>
  <si>
    <t>01030</t>
  </si>
  <si>
    <t>Pacific ocean</t>
  </si>
  <si>
    <t>8719274542506</t>
  </si>
  <si>
    <t>01035</t>
  </si>
  <si>
    <t>Pink Pearl</t>
  </si>
  <si>
    <t>8719274542445</t>
  </si>
  <si>
    <t>01040</t>
  </si>
  <si>
    <t>8719274542452</t>
  </si>
  <si>
    <t>01045</t>
  </si>
  <si>
    <t>Sky Jacket</t>
  </si>
  <si>
    <t>8719274542469</t>
  </si>
  <si>
    <t>01050</t>
  </si>
  <si>
    <t>Splendid Cornelia</t>
  </si>
  <si>
    <t>8719274542476</t>
  </si>
  <si>
    <t>01055</t>
  </si>
  <si>
    <t>8719274542483</t>
  </si>
  <si>
    <t>01060</t>
  </si>
  <si>
    <t>8719274542490</t>
  </si>
  <si>
    <t>01065</t>
  </si>
  <si>
    <t>8719274542513</t>
  </si>
  <si>
    <t>01100</t>
  </si>
  <si>
    <t>8719274542605</t>
  </si>
  <si>
    <t>01105</t>
  </si>
  <si>
    <t>Bantam</t>
  </si>
  <si>
    <t>8719274542520</t>
  </si>
  <si>
    <t>01110</t>
  </si>
  <si>
    <t>Dutch Master</t>
  </si>
  <si>
    <t>8719274542537</t>
  </si>
  <si>
    <t>01115</t>
  </si>
  <si>
    <t>8719274542544</t>
  </si>
  <si>
    <t>01120</t>
  </si>
  <si>
    <t>8719274542551</t>
  </si>
  <si>
    <t>01125</t>
  </si>
  <si>
    <t>8719274542568</t>
  </si>
  <si>
    <t>01130</t>
  </si>
  <si>
    <t>8719274542575</t>
  </si>
  <si>
    <t>01135</t>
  </si>
  <si>
    <t>Juanita</t>
  </si>
  <si>
    <t>8719274542582</t>
  </si>
  <si>
    <t>01140</t>
  </si>
  <si>
    <t>Mainstreet</t>
  </si>
  <si>
    <t>8719274542667</t>
  </si>
  <si>
    <t>01145</t>
  </si>
  <si>
    <t xml:space="preserve">Mount Hood          </t>
  </si>
  <si>
    <t>8719274542629</t>
  </si>
  <si>
    <t>01150</t>
  </si>
  <si>
    <t>Princess Zaide</t>
  </si>
  <si>
    <t>8719274542599</t>
  </si>
  <si>
    <t>01155</t>
  </si>
  <si>
    <t xml:space="preserve">Prof Einstein </t>
  </si>
  <si>
    <t>8719274542636</t>
  </si>
  <si>
    <t>01160</t>
  </si>
  <si>
    <t>8719274542643</t>
  </si>
  <si>
    <t>01165</t>
  </si>
  <si>
    <t xml:space="preserve">Sound </t>
  </si>
  <si>
    <t>8719274542612</t>
  </si>
  <si>
    <t>01170</t>
  </si>
  <si>
    <t>8719274542650</t>
  </si>
  <si>
    <t>01175</t>
  </si>
  <si>
    <t>Narcis All Types Mixed</t>
  </si>
  <si>
    <t>8719274542674</t>
  </si>
  <si>
    <t>01180</t>
  </si>
  <si>
    <t>8719274542681</t>
  </si>
  <si>
    <t>01185</t>
  </si>
  <si>
    <t>Obdam</t>
  </si>
  <si>
    <t>8719274542698</t>
  </si>
  <si>
    <t>01190</t>
  </si>
  <si>
    <t>8719274542704</t>
  </si>
  <si>
    <t>01195</t>
  </si>
  <si>
    <t>8719274542711</t>
  </si>
  <si>
    <t>01200</t>
  </si>
  <si>
    <t>8719274542728</t>
  </si>
  <si>
    <t>01205</t>
  </si>
  <si>
    <t>White Marvel</t>
  </si>
  <si>
    <t>8719274542735</t>
  </si>
  <si>
    <t>01210</t>
  </si>
  <si>
    <t>8719274542742</t>
  </si>
  <si>
    <t>01215</t>
  </si>
  <si>
    <t>8719274542759</t>
  </si>
  <si>
    <t>01220</t>
  </si>
  <si>
    <t>Chantarell</t>
  </si>
  <si>
    <t>01225</t>
  </si>
  <si>
    <t>Lemon Beauty</t>
  </si>
  <si>
    <t>8719274542773</t>
  </si>
  <si>
    <t>01230</t>
  </si>
  <si>
    <t>8719274542780</t>
  </si>
  <si>
    <t>01235</t>
  </si>
  <si>
    <t>8719274542797</t>
  </si>
  <si>
    <t>01240</t>
  </si>
  <si>
    <t>Walz</t>
  </si>
  <si>
    <t>8719274542803</t>
  </si>
  <si>
    <t>01245</t>
  </si>
  <si>
    <t>8719274542810</t>
  </si>
  <si>
    <t>01250</t>
  </si>
  <si>
    <t>Bulboconium</t>
  </si>
  <si>
    <t>8719274542827</t>
  </si>
  <si>
    <t>01260</t>
  </si>
  <si>
    <t xml:space="preserve">Hawera         </t>
  </si>
  <si>
    <t>8719274542841</t>
  </si>
  <si>
    <t>01265</t>
  </si>
  <si>
    <t>8719274542858</t>
  </si>
  <si>
    <t>01270</t>
  </si>
  <si>
    <t>8719274542865</t>
  </si>
  <si>
    <t>01275</t>
  </si>
  <si>
    <t>Katie Heat</t>
  </si>
  <si>
    <t>8719274542889</t>
  </si>
  <si>
    <t>01280</t>
  </si>
  <si>
    <t>8719274542872</t>
  </si>
  <si>
    <t>01285</t>
  </si>
  <si>
    <t>Paperwhite Grandiflora</t>
  </si>
  <si>
    <t>8719274542896</t>
  </si>
  <si>
    <t>01290</t>
  </si>
  <si>
    <t xml:space="preserve">Pipit          </t>
  </si>
  <si>
    <t>8719274542902</t>
  </si>
  <si>
    <t>01295</t>
  </si>
  <si>
    <t>Recurvers</t>
  </si>
  <si>
    <t>8719274542919</t>
  </si>
  <si>
    <t>01300</t>
  </si>
  <si>
    <t>8719274542933</t>
  </si>
  <si>
    <t>01310</t>
  </si>
  <si>
    <t>Tête à Tête</t>
  </si>
  <si>
    <t>8719274542957</t>
  </si>
  <si>
    <t>01315</t>
  </si>
  <si>
    <t>8719274542964</t>
  </si>
  <si>
    <t>01320</t>
  </si>
  <si>
    <t>8719274542926</t>
  </si>
  <si>
    <t>01400</t>
  </si>
  <si>
    <t xml:space="preserve">Blue Ice </t>
  </si>
  <si>
    <t>8719274542995</t>
  </si>
  <si>
    <t>01405</t>
  </si>
  <si>
    <t>Golden Yellow</t>
  </si>
  <si>
    <t>8719274542971</t>
  </si>
  <si>
    <t>01410</t>
  </si>
  <si>
    <t>Jeanne D´Arc</t>
  </si>
  <si>
    <t>8719274542988</t>
  </si>
  <si>
    <t>01415</t>
  </si>
  <si>
    <t>Pickwick</t>
  </si>
  <si>
    <t>8719274543008</t>
  </si>
  <si>
    <t>01420</t>
  </si>
  <si>
    <t>8719274543015</t>
  </si>
  <si>
    <t>01425</t>
  </si>
  <si>
    <t>8719274543022</t>
  </si>
  <si>
    <t>01430</t>
  </si>
  <si>
    <t>Ard Schenk</t>
  </si>
  <si>
    <t>8719274543039</t>
  </si>
  <si>
    <t>01435</t>
  </si>
  <si>
    <t>Blue Pearl</t>
  </si>
  <si>
    <t>8719274543046</t>
  </si>
  <si>
    <t>01440</t>
  </si>
  <si>
    <t>Cream Beauty</t>
  </si>
  <si>
    <t>8719274543053</t>
  </si>
  <si>
    <t>01445</t>
  </si>
  <si>
    <t>Dorothy</t>
  </si>
  <si>
    <t>8719274543060</t>
  </si>
  <si>
    <t>01450</t>
  </si>
  <si>
    <t>8719274543077</t>
  </si>
  <si>
    <t>01455</t>
  </si>
  <si>
    <t>Prins Claus</t>
  </si>
  <si>
    <t>8719274543084</t>
  </si>
  <si>
    <t>01460</t>
  </si>
  <si>
    <t>8719274543091</t>
  </si>
  <si>
    <t>01465</t>
  </si>
  <si>
    <t>8719274543114</t>
  </si>
  <si>
    <t>01470</t>
  </si>
  <si>
    <t>Speciosus</t>
  </si>
  <si>
    <t>8719274543121</t>
  </si>
  <si>
    <t>01475</t>
  </si>
  <si>
    <t>8719274543107</t>
  </si>
  <si>
    <t>01500</t>
  </si>
  <si>
    <t>Caeruleum</t>
  </si>
  <si>
    <t>01505</t>
  </si>
  <si>
    <t>Christophii (syn. Albopilosum)</t>
  </si>
  <si>
    <t>01510</t>
  </si>
  <si>
    <t>01515</t>
  </si>
  <si>
    <t>01520</t>
  </si>
  <si>
    <t>01525</t>
  </si>
  <si>
    <t>6/8</t>
  </si>
  <si>
    <t>01530</t>
  </si>
  <si>
    <t>Hair</t>
  </si>
  <si>
    <t>01535</t>
  </si>
  <si>
    <t>01540</t>
  </si>
  <si>
    <t>Moly (syn. luteum)</t>
  </si>
  <si>
    <t>01545</t>
  </si>
  <si>
    <t>01550</t>
  </si>
  <si>
    <t xml:space="preserve">Neapolitanum        </t>
  </si>
  <si>
    <t>01555</t>
  </si>
  <si>
    <t xml:space="preserve">Oreophilum        </t>
  </si>
  <si>
    <t>01560</t>
  </si>
  <si>
    <t>01565</t>
  </si>
  <si>
    <t>01570</t>
  </si>
  <si>
    <t>Spaerocephalon</t>
  </si>
  <si>
    <t>01575</t>
  </si>
  <si>
    <t>Mixed Small flowering</t>
  </si>
  <si>
    <t>01600</t>
  </si>
  <si>
    <t>Banda Blue Shades</t>
  </si>
  <si>
    <t>8719274543282</t>
  </si>
  <si>
    <t>01610</t>
  </si>
  <si>
    <t>Blanda Pink Star</t>
  </si>
  <si>
    <t>8719274543312</t>
  </si>
  <si>
    <t>01615</t>
  </si>
  <si>
    <t>Blanda White Splendour</t>
  </si>
  <si>
    <t>8719274543299</t>
  </si>
  <si>
    <t>01620</t>
  </si>
  <si>
    <t>Coronaria Bicolor</t>
  </si>
  <si>
    <t>8719274543329</t>
  </si>
  <si>
    <t>01625</t>
  </si>
  <si>
    <t>Coronaria Bride</t>
  </si>
  <si>
    <t>8719274543350</t>
  </si>
  <si>
    <t>01630</t>
  </si>
  <si>
    <t>Coronaria de Caen Mixed</t>
  </si>
  <si>
    <t>8719274543374</t>
  </si>
  <si>
    <t>01635</t>
  </si>
  <si>
    <t>Coronaria Hollandia</t>
  </si>
  <si>
    <t>8719274543336</t>
  </si>
  <si>
    <t>01640</t>
  </si>
  <si>
    <t>Coronaria Mr. Fokker</t>
  </si>
  <si>
    <t>8719274543343</t>
  </si>
  <si>
    <t>01645</t>
  </si>
  <si>
    <t>Coronaria St. Brigid Mixed</t>
  </si>
  <si>
    <t>8719274543381</t>
  </si>
  <si>
    <t>01650</t>
  </si>
  <si>
    <t>Coronaria Sylphide</t>
  </si>
  <si>
    <t>8719274543367</t>
  </si>
  <si>
    <t>Arum</t>
  </si>
  <si>
    <t>01700</t>
  </si>
  <si>
    <t>Italicum</t>
  </si>
  <si>
    <t>8719274543398</t>
  </si>
  <si>
    <t>01702</t>
  </si>
  <si>
    <t>Leichtlinii Alba</t>
  </si>
  <si>
    <t>8719274543442</t>
  </si>
  <si>
    <t>01705</t>
  </si>
  <si>
    <t>Forbesii Pink Giant</t>
  </si>
  <si>
    <t>8719274543404</t>
  </si>
  <si>
    <t>01710</t>
  </si>
  <si>
    <t>8719274543411</t>
  </si>
  <si>
    <t>01715</t>
  </si>
  <si>
    <t>Luciliae Alba</t>
  </si>
  <si>
    <t>8719274543428</t>
  </si>
  <si>
    <t>01720</t>
  </si>
  <si>
    <t>8719274543435</t>
  </si>
  <si>
    <t>01725</t>
  </si>
  <si>
    <t>20/24</t>
  </si>
  <si>
    <t>8719274543466</t>
  </si>
  <si>
    <t>01730</t>
  </si>
  <si>
    <t>8719274543459</t>
  </si>
  <si>
    <t>01735</t>
  </si>
  <si>
    <t>15/20</t>
  </si>
  <si>
    <t>8719274543473</t>
  </si>
  <si>
    <t>Dichelostemma</t>
  </si>
  <si>
    <t>01740</t>
  </si>
  <si>
    <t xml:space="preserve">Ida-maia     </t>
  </si>
  <si>
    <t>8719274543480</t>
  </si>
  <si>
    <t>01745</t>
  </si>
  <si>
    <t>Hyemalis</t>
  </si>
  <si>
    <t>8719274543497</t>
  </si>
  <si>
    <t>01750</t>
  </si>
  <si>
    <t>Bungei</t>
  </si>
  <si>
    <t>8719274543527</t>
  </si>
  <si>
    <t>01755</t>
  </si>
  <si>
    <t>8719274543503</t>
  </si>
  <si>
    <t>01760</t>
  </si>
  <si>
    <t>White Romance</t>
  </si>
  <si>
    <t>8719274543510</t>
  </si>
  <si>
    <t>01765</t>
  </si>
  <si>
    <t>8719274543558</t>
  </si>
  <si>
    <t>01770</t>
  </si>
  <si>
    <t>Purple King</t>
  </si>
  <si>
    <t>8719274543534</t>
  </si>
  <si>
    <t>01775</t>
  </si>
  <si>
    <t>White Beauty</t>
  </si>
  <si>
    <t>8719274543541</t>
  </si>
  <si>
    <t>Freesia</t>
  </si>
  <si>
    <t>01780</t>
  </si>
  <si>
    <t>01785</t>
  </si>
  <si>
    <t>Single Pink</t>
  </si>
  <si>
    <t>01790</t>
  </si>
  <si>
    <t>Single Red</t>
  </si>
  <si>
    <t>8719274543589</t>
  </si>
  <si>
    <t>01795</t>
  </si>
  <si>
    <t>Single Yellow</t>
  </si>
  <si>
    <t>01800</t>
  </si>
  <si>
    <t>8719274543602</t>
  </si>
  <si>
    <t>01805</t>
  </si>
  <si>
    <t>Imperialis Aurora</t>
  </si>
  <si>
    <t>8719274543633</t>
  </si>
  <si>
    <t>01810</t>
  </si>
  <si>
    <t>Imperialis Ivory Bells</t>
  </si>
  <si>
    <t>8719274545064</t>
  </si>
  <si>
    <t>01815</t>
  </si>
  <si>
    <t>Imperialis Lutea</t>
  </si>
  <si>
    <t>8719274543619</t>
  </si>
  <si>
    <t>01820</t>
  </si>
  <si>
    <t>Imperialis Rubra</t>
  </si>
  <si>
    <t>8719274543626</t>
  </si>
  <si>
    <t>01825</t>
  </si>
  <si>
    <t>7/+</t>
  </si>
  <si>
    <t>8719274543640</t>
  </si>
  <si>
    <t>01830</t>
  </si>
  <si>
    <t>8719274543657</t>
  </si>
  <si>
    <t>01835</t>
  </si>
  <si>
    <t>Uva vulpis</t>
  </si>
  <si>
    <t>8719274543664</t>
  </si>
  <si>
    <t>01840</t>
  </si>
  <si>
    <t>Elwesii</t>
  </si>
  <si>
    <t>8719274543688</t>
  </si>
  <si>
    <t>01845</t>
  </si>
  <si>
    <t>Nivalis Flore Pleno</t>
  </si>
  <si>
    <t>8719274543695</t>
  </si>
  <si>
    <t xml:space="preserve">Ipheion  </t>
  </si>
  <si>
    <t>01850</t>
  </si>
  <si>
    <t>Uniflorum Wisley Blue</t>
  </si>
  <si>
    <t>8719274543701</t>
  </si>
  <si>
    <t>01855</t>
  </si>
  <si>
    <t>Rotschildiana</t>
  </si>
  <si>
    <t>8719274543671</t>
  </si>
  <si>
    <t>Hyacintoides</t>
  </si>
  <si>
    <t>01860</t>
  </si>
  <si>
    <t>Hispanica Blue</t>
  </si>
  <si>
    <t>8719274543718</t>
  </si>
  <si>
    <t>01865</t>
  </si>
  <si>
    <t>Hispanica Roze</t>
  </si>
  <si>
    <t>8719274543725</t>
  </si>
  <si>
    <t>01870</t>
  </si>
  <si>
    <t>Hispanica White</t>
  </si>
  <si>
    <t>8719274543732</t>
  </si>
  <si>
    <t>01875</t>
  </si>
  <si>
    <t>Hispanica Mixed</t>
  </si>
  <si>
    <t>8719274543749</t>
  </si>
  <si>
    <t>01880</t>
  </si>
  <si>
    <t>Hollandica Black Beauty</t>
  </si>
  <si>
    <t>8719274543787</t>
  </si>
  <si>
    <t>01885</t>
  </si>
  <si>
    <t>Hollandica Blue Magic</t>
  </si>
  <si>
    <t>8719274543794</t>
  </si>
  <si>
    <t>01890</t>
  </si>
  <si>
    <t>Hollandica Purple Sensation</t>
  </si>
  <si>
    <t>8719274543824</t>
  </si>
  <si>
    <t>01895</t>
  </si>
  <si>
    <t>Hollandica Surprise</t>
  </si>
  <si>
    <t>8719274543831</t>
  </si>
  <si>
    <t>01900</t>
  </si>
  <si>
    <t>Hollandica White Magic</t>
  </si>
  <si>
    <t>8719274543848</t>
  </si>
  <si>
    <t>01905</t>
  </si>
  <si>
    <t>Hollandica Crown Jewel</t>
  </si>
  <si>
    <t>8719274543800</t>
  </si>
  <si>
    <t>01910</t>
  </si>
  <si>
    <t>Hollandica Yellow/White</t>
  </si>
  <si>
    <t>8719274543817</t>
  </si>
  <si>
    <t>01915</t>
  </si>
  <si>
    <t>Hollandica Mixed</t>
  </si>
  <si>
    <t>8719274543855</t>
  </si>
  <si>
    <t>01920</t>
  </si>
  <si>
    <t>Danfordia</t>
  </si>
  <si>
    <t>8719274543756</t>
  </si>
  <si>
    <t>01925</t>
  </si>
  <si>
    <t>8719274543770</t>
  </si>
  <si>
    <t>01930</t>
  </si>
  <si>
    <t>8719274543763</t>
  </si>
  <si>
    <t>Ixia</t>
  </si>
  <si>
    <t>01935</t>
  </si>
  <si>
    <t xml:space="preserve">Mixed          </t>
  </si>
  <si>
    <t>8719274543862</t>
  </si>
  <si>
    <t>01940</t>
  </si>
  <si>
    <t>10/+</t>
  </si>
  <si>
    <t>8719274543879</t>
  </si>
  <si>
    <t>01975</t>
  </si>
  <si>
    <t xml:space="preserve">Armeniacum  </t>
  </si>
  <si>
    <t>8719274543947</t>
  </si>
  <si>
    <t>01980</t>
  </si>
  <si>
    <t>Armeniacum Artist</t>
  </si>
  <si>
    <t>8719274543954</t>
  </si>
  <si>
    <t>01985</t>
  </si>
  <si>
    <t xml:space="preserve">Azureum </t>
  </si>
  <si>
    <t>8719274543961</t>
  </si>
  <si>
    <t>01990</t>
  </si>
  <si>
    <t>Comosum Plumosum</t>
  </si>
  <si>
    <t>8719274543978</t>
  </si>
  <si>
    <t>01995</t>
  </si>
  <si>
    <t>Golden Fragance</t>
  </si>
  <si>
    <t>8719274543985</t>
  </si>
  <si>
    <t>02000</t>
  </si>
  <si>
    <t>8719274543992</t>
  </si>
  <si>
    <t>02005</t>
  </si>
  <si>
    <t>8719274544005</t>
  </si>
  <si>
    <t>02010</t>
  </si>
  <si>
    <t>White Magic</t>
  </si>
  <si>
    <t>8719274544012</t>
  </si>
  <si>
    <t>02015</t>
  </si>
  <si>
    <t>Siculum ssp bulgaricum</t>
  </si>
  <si>
    <t>8719274544029</t>
  </si>
  <si>
    <t>02020</t>
  </si>
  <si>
    <t>Nutans</t>
  </si>
  <si>
    <t>8719274544036</t>
  </si>
  <si>
    <t>02025</t>
  </si>
  <si>
    <t>8719274544043</t>
  </si>
  <si>
    <t>02030</t>
  </si>
  <si>
    <t>Deppei</t>
  </si>
  <si>
    <t>02035</t>
  </si>
  <si>
    <t>8719274544050</t>
  </si>
  <si>
    <t>Ranunculus</t>
  </si>
  <si>
    <t>02040</t>
  </si>
  <si>
    <t>Asiaticus Oranje</t>
  </si>
  <si>
    <t>8719274544074</t>
  </si>
  <si>
    <t>02045</t>
  </si>
  <si>
    <t>Asiaticus Purple</t>
  </si>
  <si>
    <t>8719274544128</t>
  </si>
  <si>
    <t>02050</t>
  </si>
  <si>
    <t>Asiaticus Red</t>
  </si>
  <si>
    <t>8719274544081</t>
  </si>
  <si>
    <t>02055</t>
  </si>
  <si>
    <t>Asiaticus Roze</t>
  </si>
  <si>
    <t>8719274544098</t>
  </si>
  <si>
    <t>02060</t>
  </si>
  <si>
    <t>Asiaticus White</t>
  </si>
  <si>
    <t>8719274544104</t>
  </si>
  <si>
    <t>02065</t>
  </si>
  <si>
    <t>Asiaticus Mixed</t>
  </si>
  <si>
    <t>8719274544111</t>
  </si>
  <si>
    <t>02070</t>
  </si>
  <si>
    <t>Asiaticus Yellow</t>
  </si>
  <si>
    <t>8719274544067</t>
  </si>
  <si>
    <t>Roos van Jericho</t>
  </si>
  <si>
    <t>02075</t>
  </si>
  <si>
    <t xml:space="preserve">Selaginella lepidophylla </t>
  </si>
  <si>
    <t>8719274544135</t>
  </si>
  <si>
    <t>02080</t>
  </si>
  <si>
    <t>8719274544142</t>
  </si>
  <si>
    <t>02085</t>
  </si>
  <si>
    <t>8719274544159</t>
  </si>
  <si>
    <t>02090</t>
  </si>
  <si>
    <t>Bifolia Rosea</t>
  </si>
  <si>
    <t>Sparaxis</t>
  </si>
  <si>
    <t>02095</t>
  </si>
  <si>
    <t>8719274544166</t>
  </si>
  <si>
    <t>Strelitzia</t>
  </si>
  <si>
    <t>02100</t>
  </si>
  <si>
    <t>Reginae</t>
  </si>
  <si>
    <t>8719274544173</t>
  </si>
  <si>
    <t xml:space="preserve">Triteleia </t>
  </si>
  <si>
    <t>02110</t>
  </si>
  <si>
    <t>Koningin Fabiola</t>
  </si>
  <si>
    <t>8719274544999</t>
  </si>
  <si>
    <t>EAN Code</t>
  </si>
  <si>
    <t>Bestellung pro 10</t>
  </si>
  <si>
    <t>Double Frühe Tulpen</t>
  </si>
  <si>
    <t>Art.nr.</t>
  </si>
  <si>
    <t>00070</t>
  </si>
  <si>
    <t>02500</t>
  </si>
  <si>
    <t>02505</t>
  </si>
  <si>
    <t>02510</t>
  </si>
  <si>
    <t>02515</t>
  </si>
  <si>
    <t>02520</t>
  </si>
  <si>
    <t>02525</t>
  </si>
  <si>
    <t>02530</t>
  </si>
  <si>
    <t>02535</t>
  </si>
  <si>
    <t>02540</t>
  </si>
  <si>
    <t>02550</t>
  </si>
  <si>
    <t>02560</t>
  </si>
  <si>
    <t>02565</t>
  </si>
  <si>
    <t>02570</t>
  </si>
  <si>
    <t>02580</t>
  </si>
  <si>
    <t>02595</t>
  </si>
  <si>
    <t>02600</t>
  </si>
  <si>
    <t>02605</t>
  </si>
  <si>
    <t>02610</t>
  </si>
  <si>
    <t>02615</t>
  </si>
  <si>
    <t>Barbados</t>
  </si>
  <si>
    <t>Black Hero</t>
  </si>
  <si>
    <t>Blue Wow</t>
  </si>
  <si>
    <t>Double Flaming Parrot</t>
  </si>
  <si>
    <t>Dream Touch</t>
  </si>
  <si>
    <t>Drumline</t>
  </si>
  <si>
    <t>Flaming Club</t>
  </si>
  <si>
    <t>Green Wave</t>
  </si>
  <si>
    <t>Ice Cream</t>
  </si>
  <si>
    <t>Labrador</t>
  </si>
  <si>
    <t>Liberstar</t>
  </si>
  <si>
    <t>Match Point</t>
  </si>
  <si>
    <t>Sensual Touch</t>
  </si>
  <si>
    <t>Snow Crystal</t>
  </si>
  <si>
    <t>Sundowner</t>
  </si>
  <si>
    <t>Vaya Con Dios</t>
  </si>
  <si>
    <t>8719075299739</t>
  </si>
  <si>
    <t>8719075299746</t>
  </si>
  <si>
    <t>8719075299890</t>
  </si>
  <si>
    <t>8719075299883</t>
  </si>
  <si>
    <t>8719075299753</t>
  </si>
  <si>
    <t>8719075299760</t>
  </si>
  <si>
    <t>8719075299777</t>
  </si>
  <si>
    <t>8719075299784</t>
  </si>
  <si>
    <t>8719075299906</t>
  </si>
  <si>
    <t>8719274544708</t>
  </si>
  <si>
    <t>8719075299791</t>
  </si>
  <si>
    <t>8719274544715</t>
  </si>
  <si>
    <t>8719075299807</t>
  </si>
  <si>
    <t>8719075299944</t>
  </si>
  <si>
    <t>8719075299814</t>
  </si>
  <si>
    <t>8719075299937</t>
  </si>
  <si>
    <t>8719075299821</t>
  </si>
  <si>
    <t>8719075299920</t>
  </si>
  <si>
    <t>8719075299838</t>
  </si>
  <si>
    <t>8719075299845</t>
  </si>
  <si>
    <t>8719075299852</t>
  </si>
  <si>
    <t>8719075299869</t>
  </si>
  <si>
    <t>8719075299913</t>
  </si>
  <si>
    <t>8719075299876</t>
  </si>
  <si>
    <t>Netlon XXL Großpackungen</t>
  </si>
  <si>
    <t>Bestellung pro 8</t>
  </si>
  <si>
    <t>Tete á Tete</t>
  </si>
  <si>
    <t>Tulpen</t>
  </si>
  <si>
    <t xml:space="preserve">Scilla </t>
  </si>
  <si>
    <t>Atelierweg 3a</t>
  </si>
  <si>
    <t>NL-6562 AS Groesbeek</t>
  </si>
  <si>
    <t>F: 0031 (0)247502985</t>
  </si>
  <si>
    <t>Yellow Orange</t>
  </si>
  <si>
    <t>Mount Hood</t>
  </si>
  <si>
    <t>Trumpet Yellow</t>
  </si>
  <si>
    <t>Sonstige Sorten</t>
  </si>
  <si>
    <t>Mega-packung</t>
  </si>
  <si>
    <t>grauen Etikett</t>
  </si>
  <si>
    <t>Tulpen die extra spät und extra lange Blühen</t>
  </si>
  <si>
    <t>Große</t>
  </si>
  <si>
    <t>Nr.</t>
  </si>
  <si>
    <t>Sorte</t>
  </si>
  <si>
    <t>Art.Nr.</t>
  </si>
  <si>
    <t>Geschäftsbedingungen</t>
  </si>
  <si>
    <t>Alle anderen Bedingungen des Verkaufs-in Übereinstimming mit Bedingungen des KBGGB.</t>
  </si>
  <si>
    <t xml:space="preserve">Frei Haus ab € 500,00  für Egasa Mitgelieder  </t>
  </si>
  <si>
    <t>Preise sind für die Erste Lieferung, bei Nachlieferung Staffelpreise.</t>
  </si>
  <si>
    <t>Beim 15 stuck pro sorte in Kiste</t>
  </si>
  <si>
    <t>pro beutel</t>
  </si>
  <si>
    <t xml:space="preserve"> </t>
  </si>
  <si>
    <t>Anzahl</t>
  </si>
  <si>
    <t>Netto Gesamtbetrag</t>
  </si>
  <si>
    <t>Gesamt Preis</t>
  </si>
  <si>
    <t xml:space="preserve">Crocus </t>
  </si>
  <si>
    <t>Tango</t>
  </si>
  <si>
    <t>Sonate Fanfare</t>
  </si>
  <si>
    <t>Papillio</t>
  </si>
  <si>
    <t>Lima</t>
  </si>
  <si>
    <t>Lemon Lime</t>
  </si>
  <si>
    <t>La Paz</t>
  </si>
  <si>
    <t>Harlequeen</t>
  </si>
  <si>
    <t>Evergreen</t>
  </si>
  <si>
    <t>Elvas</t>
  </si>
  <si>
    <t>Chico</t>
  </si>
  <si>
    <t>Bogota</t>
  </si>
  <si>
    <t>Baby Doll</t>
  </si>
  <si>
    <t>Amsterdam</t>
  </si>
  <si>
    <t>Alfresco</t>
  </si>
  <si>
    <t>8718036502185</t>
  </si>
  <si>
    <t>8718036502079</t>
  </si>
  <si>
    <t>8718036502147</t>
  </si>
  <si>
    <t>8718036502130</t>
  </si>
  <si>
    <t>8718036502161</t>
  </si>
  <si>
    <t>8718036502123</t>
  </si>
  <si>
    <t>8718036502086</t>
  </si>
  <si>
    <t>8718036502154</t>
  </si>
  <si>
    <t>8718036502178</t>
  </si>
  <si>
    <t>8718036502116</t>
  </si>
  <si>
    <t>8718036502109</t>
  </si>
  <si>
    <t>8718036502093</t>
  </si>
  <si>
    <t>8718036502192</t>
  </si>
  <si>
    <t>8718036502208</t>
  </si>
  <si>
    <t>8718036502420</t>
  </si>
  <si>
    <t>Nivalis</t>
  </si>
  <si>
    <t xml:space="preserve">  </t>
  </si>
  <si>
    <t>Bestellung (pro Kiste)</t>
  </si>
  <si>
    <t>Bestellung 5/10 oder 15</t>
  </si>
  <si>
    <t>00197</t>
  </si>
  <si>
    <t>00217</t>
  </si>
  <si>
    <t xml:space="preserve">Atlantis </t>
  </si>
  <si>
    <t xml:space="preserve">Flair </t>
  </si>
  <si>
    <t>Hotpants</t>
  </si>
  <si>
    <t>00322</t>
  </si>
  <si>
    <t>00397</t>
  </si>
  <si>
    <t>00627</t>
  </si>
  <si>
    <t>00885</t>
  </si>
  <si>
    <t>01085</t>
  </si>
  <si>
    <t>18/19</t>
  </si>
  <si>
    <t>01090</t>
  </si>
  <si>
    <t>01095</t>
  </si>
  <si>
    <t>Barrett Browning</t>
  </si>
  <si>
    <t>01182</t>
  </si>
  <si>
    <t>01242</t>
  </si>
  <si>
    <t>01277</t>
  </si>
  <si>
    <t>01307</t>
  </si>
  <si>
    <t>Remembrance</t>
  </si>
  <si>
    <t>01422</t>
  </si>
  <si>
    <t>Botanical Mixed</t>
  </si>
  <si>
    <t xml:space="preserve">Galanthus </t>
  </si>
  <si>
    <t xml:space="preserve">Narcissus </t>
  </si>
  <si>
    <t xml:space="preserve">Thalia </t>
  </si>
  <si>
    <t>Pro Beutel</t>
  </si>
  <si>
    <t>Paars</t>
  </si>
  <si>
    <t>Rose</t>
  </si>
  <si>
    <t>Gelb</t>
  </si>
  <si>
    <t>Rot-Gelb</t>
  </si>
  <si>
    <t>Rot-Weiß</t>
  </si>
  <si>
    <t xml:space="preserve">2 kg  </t>
  </si>
  <si>
    <t xml:space="preserve">Hyacinthus </t>
  </si>
  <si>
    <t>Art. nr.</t>
  </si>
  <si>
    <t>Preis</t>
  </si>
  <si>
    <t>17500</t>
  </si>
  <si>
    <t>17505</t>
  </si>
  <si>
    <t>17510</t>
  </si>
  <si>
    <t>17515</t>
  </si>
  <si>
    <t>17520</t>
  </si>
  <si>
    <t>17525</t>
  </si>
  <si>
    <t>17530</t>
  </si>
  <si>
    <t>17535</t>
  </si>
  <si>
    <t>17540</t>
  </si>
  <si>
    <t>E: info@waltermandjesblumenwiebeln.nl</t>
  </si>
  <si>
    <t>Der Verkäufer bleibt Eigentümer der Ware bis zur vollständigen Bezahlung. Der Kaufvertrag ist bindend.</t>
  </si>
  <si>
    <t>30/32</t>
  </si>
  <si>
    <t>Art. nr</t>
  </si>
  <si>
    <t>Dancing Queen</t>
  </si>
  <si>
    <t>Red Lion</t>
  </si>
  <si>
    <t>Minerva</t>
  </si>
  <si>
    <t>Hercules</t>
  </si>
  <si>
    <t>20225 GB</t>
  </si>
  <si>
    <t>20230 GB</t>
  </si>
  <si>
    <t>20235 GB</t>
  </si>
  <si>
    <t>20280 GB</t>
  </si>
  <si>
    <t>42+</t>
  </si>
  <si>
    <t>20175-1</t>
  </si>
  <si>
    <t>20180-1</t>
  </si>
  <si>
    <t>20185-1</t>
  </si>
  <si>
    <t>20190-1</t>
  </si>
  <si>
    <t>20195-1</t>
  </si>
  <si>
    <t>20200-1</t>
  </si>
  <si>
    <t>20210-1</t>
  </si>
  <si>
    <t>20205-1</t>
  </si>
  <si>
    <t>20215-1</t>
  </si>
  <si>
    <t>20220-1</t>
  </si>
  <si>
    <t>20225-1</t>
  </si>
  <si>
    <t>20230-1</t>
  </si>
  <si>
    <t>20235-1</t>
  </si>
  <si>
    <t>20240-1</t>
  </si>
  <si>
    <t>20245-1</t>
  </si>
  <si>
    <t>Rot wax</t>
  </si>
  <si>
    <t>Weiß wax</t>
  </si>
  <si>
    <t>Schwarz wax</t>
  </si>
  <si>
    <t>Bilder Katalog Seite 62</t>
  </si>
  <si>
    <t>Apple Blossom</t>
  </si>
  <si>
    <t xml:space="preserve">Nymph </t>
  </si>
  <si>
    <t>Picotee</t>
  </si>
  <si>
    <t>Benfica</t>
  </si>
  <si>
    <t>Walter Mandjes</t>
  </si>
  <si>
    <t>+31 647892036</t>
  </si>
  <si>
    <t>Verkauf:</t>
  </si>
  <si>
    <t>Einkauf:</t>
  </si>
  <si>
    <t>www.waltermandjesblumenzwiebeln.nl</t>
  </si>
  <si>
    <t>Buchhaltung:</t>
  </si>
  <si>
    <t>Paul Kuperus</t>
  </si>
  <si>
    <t>+31 650614475</t>
  </si>
  <si>
    <t>K.v.K. nr.: 67781284</t>
  </si>
  <si>
    <t>IBAN nr.: NL02RABO0315846569</t>
  </si>
  <si>
    <t>BIC (Swift code): RABONL2U</t>
  </si>
  <si>
    <t>Prijzen zijn exclusief BTW en voor de eerste levering, prijzen naleveringen  volgens staffelprijs.</t>
  </si>
  <si>
    <t xml:space="preserve">Klachten binnen 8 dagen na levering. </t>
  </si>
  <si>
    <t xml:space="preserve"> Alle verdere verkoopcondities zijn volgens de voorwaarden van de KBGBB.</t>
  </si>
  <si>
    <t>FAX oder E-mail</t>
  </si>
  <si>
    <t>___</t>
  </si>
  <si>
    <t>PLZ / Ort:</t>
  </si>
  <si>
    <t>Adresse:</t>
  </si>
  <si>
    <t>Holzkiste Blumenzwiebeln</t>
  </si>
  <si>
    <t>Anna's Garden Groß Packungen</t>
  </si>
  <si>
    <t xml:space="preserve">Gewünschte Lieferwoche: </t>
  </si>
  <si>
    <t xml:space="preserve">Alfred Heineken </t>
  </si>
  <si>
    <t xml:space="preserve">Sunlover </t>
  </si>
  <si>
    <t>02115</t>
  </si>
  <si>
    <t>Aetiopica</t>
  </si>
  <si>
    <t>36/38</t>
  </si>
  <si>
    <t>8718531410978</t>
  </si>
  <si>
    <t>8718531410985</t>
  </si>
  <si>
    <t>8718531410954</t>
  </si>
  <si>
    <t>8718531410961</t>
  </si>
  <si>
    <t>8718531410992</t>
  </si>
  <si>
    <t>8718531410947</t>
  </si>
  <si>
    <t xml:space="preserve">Eve's Garden Mega Packungen  </t>
  </si>
  <si>
    <t>Netlon XXL Groß Packungen</t>
  </si>
  <si>
    <t xml:space="preserve">Martinette </t>
  </si>
  <si>
    <t xml:space="preserve"> ANNA'S GARDEN GROßPACKUNGEN</t>
  </si>
  <si>
    <t>Größere zahlen preis auf anfrage</t>
  </si>
  <si>
    <t>Lose Blumenzwiebeln</t>
  </si>
  <si>
    <t>Anna's Garden  Tulpen 12+</t>
  </si>
  <si>
    <t>Anna's Garden Besondere Tulpen</t>
  </si>
  <si>
    <t>Narzisse, Krokusse usw.</t>
  </si>
  <si>
    <t>Bei 15 Beutel pro Sorte in Kiste € 3,50</t>
  </si>
  <si>
    <t>Verschiedene Preise</t>
  </si>
  <si>
    <t>Preis/ St.</t>
  </si>
  <si>
    <t>Egesa / Veiling Nr.:</t>
  </si>
  <si>
    <t>Anna's Garden  Übrige Sorten.</t>
  </si>
  <si>
    <t>CC1</t>
  </si>
  <si>
    <t>CC2</t>
  </si>
  <si>
    <t>CC3</t>
  </si>
  <si>
    <t>CC4</t>
  </si>
  <si>
    <t>CC5</t>
  </si>
  <si>
    <t>CC6</t>
  </si>
  <si>
    <t>CC7</t>
  </si>
  <si>
    <t>0030/1</t>
  </si>
  <si>
    <t>2005/2</t>
  </si>
  <si>
    <t>1235/2</t>
  </si>
  <si>
    <t>1825/3</t>
  </si>
  <si>
    <t>1245/2</t>
  </si>
  <si>
    <t>1835/3</t>
  </si>
  <si>
    <t>2615/2</t>
  </si>
  <si>
    <t>0245/5</t>
  </si>
  <si>
    <t>0285/5</t>
  </si>
  <si>
    <t>0305/6</t>
  </si>
  <si>
    <t>1050/5</t>
  </si>
  <si>
    <t>PAD 1</t>
  </si>
  <si>
    <t>PAD 2</t>
  </si>
  <si>
    <t>PAD 3</t>
  </si>
  <si>
    <t>PAD 4</t>
  </si>
  <si>
    <t>PAD 5</t>
  </si>
  <si>
    <t>M24</t>
  </si>
  <si>
    <t>M25</t>
  </si>
  <si>
    <t>PAD 6</t>
  </si>
  <si>
    <t>M82</t>
  </si>
  <si>
    <t>M83</t>
  </si>
  <si>
    <t>PAD 7</t>
  </si>
  <si>
    <t>M144</t>
  </si>
  <si>
    <t>M150</t>
  </si>
  <si>
    <t>PAD 8</t>
  </si>
  <si>
    <t>PAD 9</t>
  </si>
  <si>
    <t>M23</t>
  </si>
  <si>
    <t>M26</t>
  </si>
  <si>
    <t>M81</t>
  </si>
  <si>
    <t>M84</t>
  </si>
  <si>
    <t>M142</t>
  </si>
  <si>
    <t>M151</t>
  </si>
  <si>
    <t>M22</t>
  </si>
  <si>
    <t>M27</t>
  </si>
  <si>
    <t>M79</t>
  </si>
  <si>
    <t>M85</t>
  </si>
  <si>
    <t>M139</t>
  </si>
  <si>
    <t>M155</t>
  </si>
  <si>
    <t>M20</t>
  </si>
  <si>
    <t>M28</t>
  </si>
  <si>
    <t>M78</t>
  </si>
  <si>
    <t>M86</t>
  </si>
  <si>
    <t>M137</t>
  </si>
  <si>
    <t>M156</t>
  </si>
  <si>
    <t>M19</t>
  </si>
  <si>
    <t>M29</t>
  </si>
  <si>
    <t>M77</t>
  </si>
  <si>
    <t>M87</t>
  </si>
  <si>
    <t>M133</t>
  </si>
  <si>
    <t>M160</t>
  </si>
  <si>
    <t>M18</t>
  </si>
  <si>
    <t>M31</t>
  </si>
  <si>
    <t>M72</t>
  </si>
  <si>
    <t>M91</t>
  </si>
  <si>
    <t>M131</t>
  </si>
  <si>
    <t>M161</t>
  </si>
  <si>
    <t>M17</t>
  </si>
  <si>
    <t>M32</t>
  </si>
  <si>
    <t>M70</t>
  </si>
  <si>
    <t>M96</t>
  </si>
  <si>
    <t>M128</t>
  </si>
  <si>
    <t>M162</t>
  </si>
  <si>
    <t>M15</t>
  </si>
  <si>
    <t>M34</t>
  </si>
  <si>
    <t>M69</t>
  </si>
  <si>
    <t>M97</t>
  </si>
  <si>
    <t>M127</t>
  </si>
  <si>
    <t>M164</t>
  </si>
  <si>
    <t>M13</t>
  </si>
  <si>
    <t>M35</t>
  </si>
  <si>
    <t>M67</t>
  </si>
  <si>
    <t>M98</t>
  </si>
  <si>
    <t>M125</t>
  </si>
  <si>
    <t>M165</t>
  </si>
  <si>
    <t>M12</t>
  </si>
  <si>
    <t>M36</t>
  </si>
  <si>
    <t>M64</t>
  </si>
  <si>
    <t>M100</t>
  </si>
  <si>
    <t>M124</t>
  </si>
  <si>
    <t>M166</t>
  </si>
  <si>
    <t>M10</t>
  </si>
  <si>
    <t>M38</t>
  </si>
  <si>
    <t>M61</t>
  </si>
  <si>
    <t>M101</t>
  </si>
  <si>
    <t>M123</t>
  </si>
  <si>
    <t>M167</t>
  </si>
  <si>
    <t>M9</t>
  </si>
  <si>
    <t>M39</t>
  </si>
  <si>
    <t>M58</t>
  </si>
  <si>
    <t>M102</t>
  </si>
  <si>
    <t>M122</t>
  </si>
  <si>
    <t>M169</t>
  </si>
  <si>
    <t>M8</t>
  </si>
  <si>
    <t>M40</t>
  </si>
  <si>
    <t>M57</t>
  </si>
  <si>
    <t>M103</t>
  </si>
  <si>
    <t>M121</t>
  </si>
  <si>
    <t>M170</t>
  </si>
  <si>
    <t>M6</t>
  </si>
  <si>
    <t>M41</t>
  </si>
  <si>
    <t>M56</t>
  </si>
  <si>
    <t>M104</t>
  </si>
  <si>
    <t>M120</t>
  </si>
  <si>
    <t>M171</t>
  </si>
  <si>
    <t>M5</t>
  </si>
  <si>
    <t>M42</t>
  </si>
  <si>
    <t>M55</t>
  </si>
  <si>
    <t>M107</t>
  </si>
  <si>
    <t>M119</t>
  </si>
  <si>
    <t>M172</t>
  </si>
  <si>
    <t>M4</t>
  </si>
  <si>
    <t>M43</t>
  </si>
  <si>
    <t>M54</t>
  </si>
  <si>
    <t>M108</t>
  </si>
  <si>
    <t>M117</t>
  </si>
  <si>
    <t>M173</t>
  </si>
  <si>
    <t>M3</t>
  </si>
  <si>
    <t>M44</t>
  </si>
  <si>
    <t>M49</t>
  </si>
  <si>
    <t>M109</t>
  </si>
  <si>
    <t>M115</t>
  </si>
  <si>
    <t>M174</t>
  </si>
  <si>
    <t>M180</t>
  </si>
  <si>
    <t>M1</t>
  </si>
  <si>
    <t>M45</t>
  </si>
  <si>
    <t>M47</t>
  </si>
  <si>
    <t>M111</t>
  </si>
  <si>
    <t>M114</t>
  </si>
  <si>
    <t>M175</t>
  </si>
  <si>
    <t>M179</t>
  </si>
  <si>
    <t>KISTJES</t>
  </si>
  <si>
    <t>HOOG</t>
  </si>
  <si>
    <t>LAAG</t>
  </si>
  <si>
    <t>0795/1</t>
  </si>
  <si>
    <t>1195/1</t>
  </si>
  <si>
    <t>0340/1</t>
  </si>
  <si>
    <t>0800/1</t>
  </si>
  <si>
    <t>1205/1</t>
  </si>
  <si>
    <t>0355/1</t>
  </si>
  <si>
    <t>0810/2</t>
  </si>
  <si>
    <t>1210/1</t>
  </si>
  <si>
    <t>1505/1</t>
  </si>
  <si>
    <t>CC9</t>
  </si>
  <si>
    <t>0140/1</t>
  </si>
  <si>
    <t>0395/1</t>
  </si>
  <si>
    <t>0835/2</t>
  </si>
  <si>
    <t>1215/1</t>
  </si>
  <si>
    <t>1525/1</t>
  </si>
  <si>
    <t>1940/1</t>
  </si>
  <si>
    <t>0150/1</t>
  </si>
  <si>
    <t>0400/1</t>
  </si>
  <si>
    <t>0840/2</t>
  </si>
  <si>
    <t>1225/1</t>
  </si>
  <si>
    <t>1535/1</t>
  </si>
  <si>
    <t>1975/2</t>
  </si>
  <si>
    <t>0155/1</t>
  </si>
  <si>
    <t>0405/1</t>
  </si>
  <si>
    <t>0855/2</t>
  </si>
  <si>
    <t>1230/2</t>
  </si>
  <si>
    <t>1545/2</t>
  </si>
  <si>
    <t>1980/2</t>
  </si>
  <si>
    <t>KANTOOR</t>
  </si>
  <si>
    <t>0160/2</t>
  </si>
  <si>
    <t>0410/2</t>
  </si>
  <si>
    <t>0865/3</t>
  </si>
  <si>
    <t>1550/2</t>
  </si>
  <si>
    <t>1990/2</t>
  </si>
  <si>
    <t>0165/2</t>
  </si>
  <si>
    <t>0415/2</t>
  </si>
  <si>
    <t>0875/3</t>
  </si>
  <si>
    <t>1242/2</t>
  </si>
  <si>
    <t>1555/2</t>
  </si>
  <si>
    <t>2000/2</t>
  </si>
  <si>
    <t>NETTLON</t>
  </si>
  <si>
    <t>0185/2</t>
  </si>
  <si>
    <t>0420/2</t>
  </si>
  <si>
    <t>1000/3</t>
  </si>
  <si>
    <t>1570/3</t>
  </si>
  <si>
    <t>0190/3</t>
  </si>
  <si>
    <t>0425/2</t>
  </si>
  <si>
    <t>0575/1</t>
  </si>
  <si>
    <t>1005/3</t>
  </si>
  <si>
    <t>1250/2</t>
  </si>
  <si>
    <t>1575/3</t>
  </si>
  <si>
    <t>2010/3</t>
  </si>
  <si>
    <t>0195/3</t>
  </si>
  <si>
    <t>0580/1</t>
  </si>
  <si>
    <t>1010/3</t>
  </si>
  <si>
    <t>1255/2</t>
  </si>
  <si>
    <t>1600/3</t>
  </si>
  <si>
    <t>2015/3</t>
  </si>
  <si>
    <t>0005/1</t>
  </si>
  <si>
    <t>0197/3</t>
  </si>
  <si>
    <t>0430/3</t>
  </si>
  <si>
    <t>0585/1</t>
  </si>
  <si>
    <t>1015/4</t>
  </si>
  <si>
    <t>1270/2</t>
  </si>
  <si>
    <t>1605/3</t>
  </si>
  <si>
    <t>2020/3</t>
  </si>
  <si>
    <t>0200/3</t>
  </si>
  <si>
    <t>0435/3</t>
  </si>
  <si>
    <t>0590/2</t>
  </si>
  <si>
    <t>1020/4</t>
  </si>
  <si>
    <t>1275/2</t>
  </si>
  <si>
    <t>1610/3</t>
  </si>
  <si>
    <t>CC8</t>
  </si>
  <si>
    <t>2025/3</t>
  </si>
  <si>
    <t>0035/2</t>
  </si>
  <si>
    <t>0205/3</t>
  </si>
  <si>
    <t>0440/3</t>
  </si>
  <si>
    <t>0600/2</t>
  </si>
  <si>
    <t>1025/4</t>
  </si>
  <si>
    <t>1280/3</t>
  </si>
  <si>
    <t>1615/4</t>
  </si>
  <si>
    <t>1805/1</t>
  </si>
  <si>
    <t>2030/5</t>
  </si>
  <si>
    <t>0040/2</t>
  </si>
  <si>
    <t>0215/4</t>
  </si>
  <si>
    <t>0450/3</t>
  </si>
  <si>
    <t>0610/3</t>
  </si>
  <si>
    <t>1030/4</t>
  </si>
  <si>
    <t>1285/3</t>
  </si>
  <si>
    <t>1625/4</t>
  </si>
  <si>
    <t>1810/1</t>
  </si>
  <si>
    <t>2035/4</t>
  </si>
  <si>
    <t>0045/2</t>
  </si>
  <si>
    <t>0217/4</t>
  </si>
  <si>
    <t>0455/3</t>
  </si>
  <si>
    <t>0627/3</t>
  </si>
  <si>
    <t>1035/4</t>
  </si>
  <si>
    <t>1290/3</t>
  </si>
  <si>
    <t>1635/4</t>
  </si>
  <si>
    <t>1820/2</t>
  </si>
  <si>
    <t>2040/4</t>
  </si>
  <si>
    <t>2545/2</t>
  </si>
  <si>
    <t>0220/4</t>
  </si>
  <si>
    <t>2550/3</t>
  </si>
  <si>
    <t>0645/3</t>
  </si>
  <si>
    <t>1040/4</t>
  </si>
  <si>
    <t>1300/3</t>
  </si>
  <si>
    <t>1640/4</t>
  </si>
  <si>
    <t>2045/4</t>
  </si>
  <si>
    <t>0050/3</t>
  </si>
  <si>
    <t>0225/4</t>
  </si>
  <si>
    <t>0460/4</t>
  </si>
  <si>
    <t>0650/3</t>
  </si>
  <si>
    <t>1045/5</t>
  </si>
  <si>
    <t>1310/3</t>
  </si>
  <si>
    <t>1645/5</t>
  </si>
  <si>
    <t>2050/4</t>
  </si>
  <si>
    <t>0060/3</t>
  </si>
  <si>
    <t>0240/4</t>
  </si>
  <si>
    <t>0480/4</t>
  </si>
  <si>
    <t>0655/4</t>
  </si>
  <si>
    <t>1315/3</t>
  </si>
  <si>
    <t>1650/5</t>
  </si>
  <si>
    <t>1840/4</t>
  </si>
  <si>
    <t>2055/4</t>
  </si>
  <si>
    <t>PAD 10</t>
  </si>
  <si>
    <t>0070/3</t>
  </si>
  <si>
    <t>2575/4</t>
  </si>
  <si>
    <t>0485/4</t>
  </si>
  <si>
    <t>0660/4</t>
  </si>
  <si>
    <t>1055/5</t>
  </si>
  <si>
    <t>1320/4</t>
  </si>
  <si>
    <t>1702/5</t>
  </si>
  <si>
    <t>1850/4</t>
  </si>
  <si>
    <t>2060/4</t>
  </si>
  <si>
    <t>2525/3</t>
  </si>
  <si>
    <t>2580/4</t>
  </si>
  <si>
    <t>0675/4</t>
  </si>
  <si>
    <t>1060/5</t>
  </si>
  <si>
    <t>1405/4</t>
  </si>
  <si>
    <t>1705/5</t>
  </si>
  <si>
    <t>1855/5</t>
  </si>
  <si>
    <t>2065/4</t>
  </si>
  <si>
    <t>0075/4</t>
  </si>
  <si>
    <t>0250/5</t>
  </si>
  <si>
    <t>2600/4</t>
  </si>
  <si>
    <t>0680/5</t>
  </si>
  <si>
    <t>1065/5</t>
  </si>
  <si>
    <t>1410/4</t>
  </si>
  <si>
    <t>1710/5</t>
  </si>
  <si>
    <t>1860/5</t>
  </si>
  <si>
    <t>2070/5</t>
  </si>
  <si>
    <t>0080/4</t>
  </si>
  <si>
    <t>0260/5</t>
  </si>
  <si>
    <t>2605/4</t>
  </si>
  <si>
    <t>0685/5</t>
  </si>
  <si>
    <t>1100/5</t>
  </si>
  <si>
    <t>1415/5</t>
  </si>
  <si>
    <t>1715/5</t>
  </si>
  <si>
    <t>1865/5</t>
  </si>
  <si>
    <t>2075/5</t>
  </si>
  <si>
    <t>0085/4</t>
  </si>
  <si>
    <t>0490/5</t>
  </si>
  <si>
    <t>0690/5</t>
  </si>
  <si>
    <t>1110/6</t>
  </si>
  <si>
    <t>1420/5</t>
  </si>
  <si>
    <t>1725/5</t>
  </si>
  <si>
    <t>1870/6</t>
  </si>
  <si>
    <t>2080/5</t>
  </si>
  <si>
    <t>2560/4</t>
  </si>
  <si>
    <t>2530/5</t>
  </si>
  <si>
    <t>0505/5</t>
  </si>
  <si>
    <t>0695/5</t>
  </si>
  <si>
    <t>1115/6</t>
  </si>
  <si>
    <t>1422/5</t>
  </si>
  <si>
    <t>1730/5</t>
  </si>
  <si>
    <t>1875/6</t>
  </si>
  <si>
    <t>2090/5</t>
  </si>
  <si>
    <t>0090/5</t>
  </si>
  <si>
    <t>2590/5</t>
  </si>
  <si>
    <t>0510/5</t>
  </si>
  <si>
    <t>0700/6</t>
  </si>
  <si>
    <t>1125/6</t>
  </si>
  <si>
    <t>1430/5</t>
  </si>
  <si>
    <t>1735/6</t>
  </si>
  <si>
    <t>1885/6</t>
  </si>
  <si>
    <t>2095/6</t>
  </si>
  <si>
    <t>0100/5</t>
  </si>
  <si>
    <t>0290/6</t>
  </si>
  <si>
    <t>0520/5</t>
  </si>
  <si>
    <t>0720/6</t>
  </si>
  <si>
    <t>1130/6</t>
  </si>
  <si>
    <t>1435/6</t>
  </si>
  <si>
    <t>1740/6</t>
  </si>
  <si>
    <t>1890/6</t>
  </si>
  <si>
    <t>2100/6</t>
  </si>
  <si>
    <t>0105/6</t>
  </si>
  <si>
    <t>0295/6</t>
  </si>
  <si>
    <t>0525/6</t>
  </si>
  <si>
    <t>0740/6</t>
  </si>
  <si>
    <t>1135/6</t>
  </si>
  <si>
    <t>1440/6</t>
  </si>
  <si>
    <t>1745/6</t>
  </si>
  <si>
    <t>1895/6</t>
  </si>
  <si>
    <t>2105/6</t>
  </si>
  <si>
    <t>0110/6</t>
  </si>
  <si>
    <t>0300/6</t>
  </si>
  <si>
    <t>0540/6</t>
  </si>
  <si>
    <t>0745/6</t>
  </si>
  <si>
    <t>1140/7</t>
  </si>
  <si>
    <t>1445/6</t>
  </si>
  <si>
    <t>1750/6</t>
  </si>
  <si>
    <t>1900/7</t>
  </si>
  <si>
    <t>2110/6</t>
  </si>
  <si>
    <t>2595/6</t>
  </si>
  <si>
    <t>0550/6</t>
  </si>
  <si>
    <t>0755/6</t>
  </si>
  <si>
    <t>1145/7</t>
  </si>
  <si>
    <t>1450/6</t>
  </si>
  <si>
    <t>1760/7</t>
  </si>
  <si>
    <t>1905/7</t>
  </si>
  <si>
    <t>2500/6</t>
  </si>
  <si>
    <t>0125/7</t>
  </si>
  <si>
    <t>2535/6</t>
  </si>
  <si>
    <t>0555/6</t>
  </si>
  <si>
    <t>0765/7</t>
  </si>
  <si>
    <t>1155/7</t>
  </si>
  <si>
    <t>1460/6</t>
  </si>
  <si>
    <t>1765/7</t>
  </si>
  <si>
    <t>1910/7</t>
  </si>
  <si>
    <t>2505/7</t>
  </si>
  <si>
    <t>0130/7</t>
  </si>
  <si>
    <t>0310/7</t>
  </si>
  <si>
    <t>0560/7</t>
  </si>
  <si>
    <t>0775/7</t>
  </si>
  <si>
    <t>1165/7</t>
  </si>
  <si>
    <t>1470/6</t>
  </si>
  <si>
    <t>1770/7</t>
  </si>
  <si>
    <t>1915/7</t>
  </si>
  <si>
    <t>2510/7</t>
  </si>
  <si>
    <t>0135/7</t>
  </si>
  <si>
    <t>0320/7</t>
  </si>
  <si>
    <t>0565/7</t>
  </si>
  <si>
    <t>0780/7</t>
  </si>
  <si>
    <t>1170/7</t>
  </si>
  <si>
    <t>1475/6</t>
  </si>
  <si>
    <t>1775/7</t>
  </si>
  <si>
    <t>1920/7</t>
  </si>
  <si>
    <t>2515/7</t>
  </si>
  <si>
    <t>2555/7</t>
  </si>
  <si>
    <t>0325/7</t>
  </si>
  <si>
    <t>0570/7</t>
  </si>
  <si>
    <t>0785/7</t>
  </si>
  <si>
    <t>1180/7</t>
  </si>
  <si>
    <t>1500/7</t>
  </si>
  <si>
    <t>1800/7</t>
  </si>
  <si>
    <t>1935/7</t>
  </si>
  <si>
    <t>2520/7</t>
  </si>
  <si>
    <t xml:space="preserve">Pueblo </t>
  </si>
  <si>
    <t>Totaal Eve Klein:</t>
  </si>
  <si>
    <t>M001</t>
  </si>
  <si>
    <t>M003</t>
  </si>
  <si>
    <t>M004</t>
  </si>
  <si>
    <t>M005</t>
  </si>
  <si>
    <t>M006</t>
  </si>
  <si>
    <t>M008</t>
  </si>
  <si>
    <t>M009</t>
  </si>
  <si>
    <t>M010</t>
  </si>
  <si>
    <t>Totaal Eve Mega:</t>
  </si>
  <si>
    <t>M012</t>
  </si>
  <si>
    <t>M013</t>
  </si>
  <si>
    <t>M015</t>
  </si>
  <si>
    <t>M017</t>
  </si>
  <si>
    <t>M018</t>
  </si>
  <si>
    <t>M019</t>
  </si>
  <si>
    <t>M020</t>
  </si>
  <si>
    <t>M022</t>
  </si>
  <si>
    <t>M023</t>
  </si>
  <si>
    <t>M024</t>
  </si>
  <si>
    <t>M025</t>
  </si>
  <si>
    <t>M026</t>
  </si>
  <si>
    <t>M027</t>
  </si>
  <si>
    <t>M028</t>
  </si>
  <si>
    <t>M029</t>
  </si>
  <si>
    <t>M031</t>
  </si>
  <si>
    <t>M032</t>
  </si>
  <si>
    <t>M034</t>
  </si>
  <si>
    <t>M035</t>
  </si>
  <si>
    <t>M036</t>
  </si>
  <si>
    <t>M038</t>
  </si>
  <si>
    <t>M039</t>
  </si>
  <si>
    <t>M040</t>
  </si>
  <si>
    <t>M041</t>
  </si>
  <si>
    <t>M042</t>
  </si>
  <si>
    <t>M043</t>
  </si>
  <si>
    <t>M044</t>
  </si>
  <si>
    <t>M045</t>
  </si>
  <si>
    <t>M047</t>
  </si>
  <si>
    <t>M049</t>
  </si>
  <si>
    <t>M054</t>
  </si>
  <si>
    <t>M055</t>
  </si>
  <si>
    <t>M056</t>
  </si>
  <si>
    <t>M057</t>
  </si>
  <si>
    <t>M058</t>
  </si>
  <si>
    <t>M061</t>
  </si>
  <si>
    <t>M064</t>
  </si>
  <si>
    <t>M067</t>
  </si>
  <si>
    <t>M069</t>
  </si>
  <si>
    <t>M070</t>
  </si>
  <si>
    <t>M072</t>
  </si>
  <si>
    <t>M077</t>
  </si>
  <si>
    <t>M078</t>
  </si>
  <si>
    <t>M079</t>
  </si>
  <si>
    <t>M081</t>
  </si>
  <si>
    <t>M082</t>
  </si>
  <si>
    <t>M083</t>
  </si>
  <si>
    <t>M084</t>
  </si>
  <si>
    <t>M085</t>
  </si>
  <si>
    <t>M086</t>
  </si>
  <si>
    <t>M087</t>
  </si>
  <si>
    <t>M091</t>
  </si>
  <si>
    <t>M096</t>
  </si>
  <si>
    <t>M097</t>
  </si>
  <si>
    <t>M098</t>
  </si>
  <si>
    <t>Eve's Garden  Megapackungen</t>
  </si>
  <si>
    <t>120 Sorten Freihe Auswahl</t>
  </si>
  <si>
    <t>Triumph Purple</t>
  </si>
  <si>
    <t>Triumph Red/White</t>
  </si>
  <si>
    <t>Triumph Yellow</t>
  </si>
  <si>
    <t>Pulch. Little beauty</t>
  </si>
  <si>
    <t>Miniature tulips Mixed</t>
  </si>
  <si>
    <t>Miniature Yellow/Red</t>
  </si>
  <si>
    <t>Oranje toronto</t>
  </si>
  <si>
    <t>Miniature Red/White</t>
  </si>
  <si>
    <t xml:space="preserve"> 9/10</t>
  </si>
  <si>
    <t xml:space="preserve"> 11/12</t>
  </si>
  <si>
    <t>Happy Generation</t>
  </si>
  <si>
    <t>Double Purple</t>
  </si>
  <si>
    <t>Double Yellow</t>
  </si>
  <si>
    <t>Double Red</t>
  </si>
  <si>
    <t>Double Pink</t>
  </si>
  <si>
    <t>Flag Mix</t>
  </si>
  <si>
    <t>Balladde</t>
  </si>
  <si>
    <t>Tres Chic</t>
  </si>
  <si>
    <t>Spring green</t>
  </si>
  <si>
    <t>Dolls minuet</t>
  </si>
  <si>
    <t>Tricolour</t>
  </si>
  <si>
    <t>Large Flowered Mixed</t>
  </si>
  <si>
    <t>Tete a Tete (pot)</t>
  </si>
  <si>
    <t xml:space="preserve">Mixed </t>
  </si>
  <si>
    <t>Valeri Finnis</t>
  </si>
  <si>
    <t xml:space="preserve">Mars </t>
  </si>
  <si>
    <t>Spearocephalon</t>
  </si>
  <si>
    <t>The Caen</t>
  </si>
  <si>
    <t>Hederefolium</t>
  </si>
  <si>
    <t>13/15</t>
  </si>
  <si>
    <t>Triteleia</t>
  </si>
  <si>
    <t>Brodiaea</t>
  </si>
  <si>
    <t>Uniflorum</t>
  </si>
  <si>
    <t>iris</t>
  </si>
  <si>
    <t>Narzisse miniature</t>
  </si>
  <si>
    <t>M002</t>
  </si>
  <si>
    <t>M007</t>
  </si>
  <si>
    <t>M011</t>
  </si>
  <si>
    <t>M014</t>
  </si>
  <si>
    <t>M016</t>
  </si>
  <si>
    <t>M021</t>
  </si>
  <si>
    <t>M030</t>
  </si>
  <si>
    <t>M033</t>
  </si>
  <si>
    <t>M037</t>
  </si>
  <si>
    <t>M046</t>
  </si>
  <si>
    <t>M048</t>
  </si>
  <si>
    <t>M050</t>
  </si>
  <si>
    <t>M051</t>
  </si>
  <si>
    <t>M052</t>
  </si>
  <si>
    <t>M053</t>
  </si>
  <si>
    <t>M059</t>
  </si>
  <si>
    <t>M060</t>
  </si>
  <si>
    <t>M062</t>
  </si>
  <si>
    <t>M063</t>
  </si>
  <si>
    <t>M065</t>
  </si>
  <si>
    <t>M066</t>
  </si>
  <si>
    <t>M068</t>
  </si>
  <si>
    <t>M071</t>
  </si>
  <si>
    <t>M073</t>
  </si>
  <si>
    <t>M074</t>
  </si>
  <si>
    <t>M075</t>
  </si>
  <si>
    <t>M076</t>
  </si>
  <si>
    <t>M080</t>
  </si>
  <si>
    <t>M088</t>
  </si>
  <si>
    <t>M089</t>
  </si>
  <si>
    <t>M090</t>
  </si>
  <si>
    <t>M092</t>
  </si>
  <si>
    <t>M093</t>
  </si>
  <si>
    <t>M094</t>
  </si>
  <si>
    <t>M095</t>
  </si>
  <si>
    <t>M099</t>
  </si>
  <si>
    <t>M105</t>
  </si>
  <si>
    <t>M106</t>
  </si>
  <si>
    <t>M110</t>
  </si>
  <si>
    <t>M112</t>
  </si>
  <si>
    <t>M113</t>
  </si>
  <si>
    <t>M116</t>
  </si>
  <si>
    <t>M118</t>
  </si>
  <si>
    <t>€ 2,29 pro Beutel</t>
  </si>
  <si>
    <t>02450</t>
  </si>
  <si>
    <t>Alba Coerulea ( nieuw )</t>
  </si>
  <si>
    <t>02460</t>
  </si>
  <si>
    <t>Anfield  ( nieuw )</t>
  </si>
  <si>
    <t>02503</t>
  </si>
  <si>
    <t>Bastia ( nieuw )</t>
  </si>
  <si>
    <t>02512</t>
  </si>
  <si>
    <t>Brownie ( nieuw )</t>
  </si>
  <si>
    <t>02514</t>
  </si>
  <si>
    <t>Cummins   ( nieuw )</t>
  </si>
  <si>
    <t>Danceline</t>
  </si>
  <si>
    <t>Double Shirley</t>
  </si>
  <si>
    <t>02537</t>
  </si>
  <si>
    <t xml:space="preserve">Elegant Crown </t>
  </si>
  <si>
    <t>02539</t>
  </si>
  <si>
    <t>Exotic Sun  ( nieuw )</t>
  </si>
  <si>
    <t>02562</t>
  </si>
  <si>
    <t>Irene Parrot</t>
  </si>
  <si>
    <t>02563</t>
  </si>
  <si>
    <t xml:space="preserve">La Bella Epoque </t>
  </si>
  <si>
    <t>02592</t>
  </si>
  <si>
    <t xml:space="preserve">Nachtwacht </t>
  </si>
  <si>
    <t>02594</t>
  </si>
  <si>
    <t>Perth  ( nieuw )</t>
  </si>
  <si>
    <t>02603</t>
  </si>
  <si>
    <t xml:space="preserve">Siesta </t>
  </si>
  <si>
    <t>02607</t>
  </si>
  <si>
    <t xml:space="preserve">Suncatcher </t>
  </si>
  <si>
    <t>Strawberry/cream</t>
  </si>
  <si>
    <t>Madonna</t>
  </si>
  <si>
    <t>Dutch Mixed</t>
  </si>
  <si>
    <t xml:space="preserve">Paperwhite </t>
  </si>
  <si>
    <t>alle Sorten</t>
  </si>
  <si>
    <t>Mega Packungen</t>
  </si>
  <si>
    <t xml:space="preserve">Tulp </t>
  </si>
  <si>
    <t>Allium Azureum</t>
  </si>
  <si>
    <t>Allium Gladiator</t>
  </si>
  <si>
    <t>Allium Globemaster</t>
  </si>
  <si>
    <t>Allium Mount Everest</t>
  </si>
  <si>
    <t xml:space="preserve">Allium Purple Sensation </t>
  </si>
  <si>
    <t>Allium Sphaerocephalon</t>
  </si>
  <si>
    <t>Allium Small Flowering Mixed</t>
  </si>
  <si>
    <t xml:space="preserve">Allium Mixed </t>
  </si>
  <si>
    <t>Anemoon Blanda Mix</t>
  </si>
  <si>
    <t>Anemoon The Caen Mix</t>
  </si>
  <si>
    <t>Brodiaea Kon.Fabiola (Mini Agapanthus)</t>
  </si>
  <si>
    <t>Cyclamen Coum</t>
  </si>
  <si>
    <t xml:space="preserve">Eranthis Hyemalis </t>
  </si>
  <si>
    <t>Eremurus gemengd</t>
  </si>
  <si>
    <t>Freesia single mixed( nieuw )</t>
  </si>
  <si>
    <t>Fritillaria Meleagris Gemengd</t>
  </si>
  <si>
    <t>Fritillaria Mix</t>
  </si>
  <si>
    <t>Fritillaria Rubra</t>
  </si>
  <si>
    <t>Galanthus Elwessi</t>
  </si>
  <si>
    <t>Iris Hollandica gemengd ( nieuw )</t>
  </si>
  <si>
    <t>Leucojum Aestivum</t>
  </si>
  <si>
    <t xml:space="preserve">Lilium Gemengd </t>
  </si>
  <si>
    <t>Muscari Armeniacum</t>
  </si>
  <si>
    <t>Muscari Gemengd</t>
  </si>
  <si>
    <t>Ranunculus Mixed</t>
  </si>
  <si>
    <t xml:space="preserve">Scilla Siberica </t>
  </si>
  <si>
    <t xml:space="preserve">Tulp Colour Circus </t>
  </si>
  <si>
    <t>Tulp Graaf Floris</t>
  </si>
  <si>
    <t xml:space="preserve">Preisempfehlung Verkauf </t>
  </si>
  <si>
    <t>EAN Kode</t>
  </si>
  <si>
    <t>8719075297445</t>
  </si>
  <si>
    <t>8718036503748</t>
  </si>
  <si>
    <t>8718036503724</t>
  </si>
  <si>
    <t>8718036503731</t>
  </si>
  <si>
    <t>8718036503755</t>
  </si>
  <si>
    <t>8718036503830</t>
  </si>
  <si>
    <t>8718036503762</t>
  </si>
  <si>
    <t>8718036503779</t>
  </si>
  <si>
    <t>8719075299463</t>
  </si>
  <si>
    <t>8718036503793</t>
  </si>
  <si>
    <t>8719075299487</t>
  </si>
  <si>
    <t>8719075299494</t>
  </si>
  <si>
    <t>8719075299500</t>
  </si>
  <si>
    <t>8718036503809</t>
  </si>
  <si>
    <t>8718036503823</t>
  </si>
  <si>
    <t>8718036503847</t>
  </si>
  <si>
    <t>8718036503854</t>
  </si>
  <si>
    <t>8718036503915</t>
  </si>
  <si>
    <t>8718036503885</t>
  </si>
  <si>
    <t>8718036503892</t>
  </si>
  <si>
    <t>8718036503878</t>
  </si>
  <si>
    <t>8718036503908</t>
  </si>
  <si>
    <t>8718036503922</t>
  </si>
  <si>
    <t>8718036503953</t>
  </si>
  <si>
    <t>8719075299524</t>
  </si>
  <si>
    <t>8719075299555</t>
  </si>
  <si>
    <t>8718036503960</t>
  </si>
  <si>
    <t>8718036503977</t>
  </si>
  <si>
    <t>8718036503984</t>
  </si>
  <si>
    <t>8718036503946</t>
  </si>
  <si>
    <t>8718036503991</t>
  </si>
  <si>
    <t>8718036504011</t>
  </si>
  <si>
    <t>8718036504028</t>
  </si>
  <si>
    <t>8719075299548</t>
  </si>
  <si>
    <t>8719075299531</t>
  </si>
  <si>
    <t>8718036504059</t>
  </si>
  <si>
    <t>8718036504004</t>
  </si>
  <si>
    <t>8718036503939</t>
  </si>
  <si>
    <t>8718036504066</t>
  </si>
  <si>
    <t>8719075299517</t>
  </si>
  <si>
    <t>8718036504035</t>
  </si>
  <si>
    <t>8718036504073</t>
  </si>
  <si>
    <t xml:space="preserve">Krokusse Vernus Blauw </t>
  </si>
  <si>
    <t>Krokusse Vernus Striped</t>
  </si>
  <si>
    <t>Krokusse Vernus Wit</t>
  </si>
  <si>
    <t>Krokusse Vernus Mixed</t>
  </si>
  <si>
    <t>Krokusse Vernus Geel</t>
  </si>
  <si>
    <t xml:space="preserve">Krokusse Botanisch Ruby Gaint </t>
  </si>
  <si>
    <t xml:space="preserve">Krokusse Botanisch gemengd </t>
  </si>
  <si>
    <t>Tulp Botanisch Johan Straus</t>
  </si>
  <si>
    <t>Tulp Lilac wonder</t>
  </si>
  <si>
    <t>Tulp Mary Ann  ( nieuw )</t>
  </si>
  <si>
    <t>Tulp Triumph Oranje</t>
  </si>
  <si>
    <t xml:space="preserve">Tulp Orange Toronto </t>
  </si>
  <si>
    <t>Tulp Preastans Zwanenburg</t>
  </si>
  <si>
    <t xml:space="preserve">Tulp Botanisch Red Riding Hood </t>
  </si>
  <si>
    <t>Tulp Botanisch Stresa</t>
  </si>
  <si>
    <t xml:space="preserve">Tulp Tarda </t>
  </si>
  <si>
    <t>Tulp Botanisch Toronto</t>
  </si>
  <si>
    <t>Tulp Botanisch Gemengd</t>
  </si>
  <si>
    <t>Tulp Dubbel Angelique</t>
  </si>
  <si>
    <t>Tulp Magic Mystic</t>
  </si>
  <si>
    <t>Tulp Sensation</t>
  </si>
  <si>
    <t>Tulp Sunlover</t>
  </si>
  <si>
    <t>Tulp Dubbel Gemengd</t>
  </si>
  <si>
    <t>Tulp Dubbel Early Gemengd</t>
  </si>
  <si>
    <t>Tulp Fringed Mixed</t>
  </si>
  <si>
    <t xml:space="preserve">Tulp Leliebloemig Claudia </t>
  </si>
  <si>
    <t xml:space="preserve">Tulp Leliebloemig  Gemengd </t>
  </si>
  <si>
    <t>Tulp Meerbloemig Mix</t>
  </si>
  <si>
    <t>Tulp Parrot Gemengd</t>
  </si>
  <si>
    <t>Tulp Parrot Flaming parrot</t>
  </si>
  <si>
    <t>Tulp Specie Gemengd</t>
  </si>
  <si>
    <t>Tulp Triumph Apricot Foxx</t>
  </si>
  <si>
    <t>Tulp Atlantic</t>
  </si>
  <si>
    <t xml:space="preserve">Tulp Triumph Banja Luka </t>
  </si>
  <si>
    <t xml:space="preserve">Tulp Triumph Blue Passion </t>
  </si>
  <si>
    <t>Tulp Promise  ( nieuw )</t>
  </si>
  <si>
    <t>Tulp Triumph Carnaval de Rio</t>
  </si>
  <si>
    <t xml:space="preserve">Tulp Triumph Don Quichotte </t>
  </si>
  <si>
    <t>Tulp Triumph Flaming Flag</t>
  </si>
  <si>
    <t>Tulp Flower Parade</t>
  </si>
  <si>
    <t>Tulp Flower Power</t>
  </si>
  <si>
    <t>Tulp Orange King ( nieuw )</t>
  </si>
  <si>
    <t xml:space="preserve">Tulp Triumph Passionale </t>
  </si>
  <si>
    <t>Tulp Triumph Queen of Night</t>
  </si>
  <si>
    <t>Tulp Triumph Rembrandt Mix</t>
  </si>
  <si>
    <t xml:space="preserve">Tulp Triumph Red Impression </t>
  </si>
  <si>
    <t xml:space="preserve">Tulp Triumph Rhemise </t>
  </si>
  <si>
    <t>Tulp Triumph Spring Sunset</t>
  </si>
  <si>
    <t xml:space="preserve">Tulp Triumph Strong Gold </t>
  </si>
  <si>
    <t>Tulp Triumph Twinkling</t>
  </si>
  <si>
    <t xml:space="preserve">Tulp Triumph White Dream </t>
  </si>
  <si>
    <t>Tulp Triumph Gemengd</t>
  </si>
  <si>
    <t xml:space="preserve">Hyazinthe Anna marie </t>
  </si>
  <si>
    <t xml:space="preserve">Hyazinthe Delft Blue </t>
  </si>
  <si>
    <t>Hyazinthe White Pearl</t>
  </si>
  <si>
    <t>Hyazinthe Blauw-Lichtblauw-Wit</t>
  </si>
  <si>
    <t>Hyazinthe Rood-Rose-Wit</t>
  </si>
  <si>
    <t>Hyazinthe  Gemengd</t>
  </si>
  <si>
    <t>Narzisse Acropolis ( nieuw )</t>
  </si>
  <si>
    <t xml:space="preserve">Narzisse Cheerfulness </t>
  </si>
  <si>
    <t>Narzisse Dutch Sensation</t>
  </si>
  <si>
    <t>Narzisse Ice Folies</t>
  </si>
  <si>
    <t>Narzisse Jetfire</t>
  </si>
  <si>
    <t>Narzisse Martinette</t>
  </si>
  <si>
    <t>Narzisse Minnow</t>
  </si>
  <si>
    <t>Narzisse Trompet Mount Hood</t>
  </si>
  <si>
    <t>Narzisse Pink Charm</t>
  </si>
  <si>
    <t>Narzisse Prof Einstein</t>
  </si>
  <si>
    <t>Narzisse Recurvus</t>
  </si>
  <si>
    <t>Narzisse Red Devon</t>
  </si>
  <si>
    <t>Narzisse Tahiti</t>
  </si>
  <si>
    <t xml:space="preserve">Narzisse Tete á Tete </t>
  </si>
  <si>
    <t xml:space="preserve">Narzisse Thalia </t>
  </si>
  <si>
    <t>Narzisse Trompet Geel</t>
  </si>
  <si>
    <t>Narzisse Botanisch Gemengd</t>
  </si>
  <si>
    <t>Narzisse Dubbel Gemengd</t>
  </si>
  <si>
    <t>Narzisse Trompet Gemengd</t>
  </si>
  <si>
    <t>Narzisse Browning ( nieuw )</t>
  </si>
  <si>
    <t>Tulp/Narzisse Blend Robin Hood</t>
  </si>
  <si>
    <t xml:space="preserve">Tulp/Narzisse Blend Willem Tell </t>
  </si>
  <si>
    <t xml:space="preserve">Tulp/Narzisse Blend White Valley </t>
  </si>
  <si>
    <t>Allium Atropurpureum  (nieuw )</t>
  </si>
  <si>
    <r>
      <t xml:space="preserve">Red Mohican </t>
    </r>
    <r>
      <rPr>
        <b/>
        <sz val="10"/>
        <color indexed="8"/>
        <rFont val="Helvetica"/>
      </rPr>
      <t>(Nieuw)</t>
    </r>
  </si>
  <si>
    <t>8719474812270</t>
  </si>
  <si>
    <t>Golden yellow</t>
  </si>
  <si>
    <t>8719497268634</t>
  </si>
  <si>
    <t>Jeanne dárc</t>
  </si>
  <si>
    <t>8719497268627</t>
  </si>
  <si>
    <t>8719497268405</t>
  </si>
  <si>
    <t>8719497268610</t>
  </si>
  <si>
    <t>8719497268412</t>
  </si>
  <si>
    <t>8719497268436</t>
  </si>
  <si>
    <t>8719497268603</t>
  </si>
  <si>
    <t>8719497268429</t>
  </si>
  <si>
    <t>Martagon Alba ( September )</t>
  </si>
  <si>
    <t xml:space="preserve">Martagon Claude Shride </t>
  </si>
  <si>
    <t>Martagon Guinea Gold</t>
  </si>
  <si>
    <t xml:space="preserve">Martagon Pink Morning </t>
  </si>
  <si>
    <t>8719497268443</t>
  </si>
  <si>
    <t>8719497268474</t>
  </si>
  <si>
    <t>8719497268658</t>
  </si>
  <si>
    <t>8719497268665</t>
  </si>
  <si>
    <t>8719497268450</t>
  </si>
  <si>
    <t>8719497268467</t>
  </si>
  <si>
    <t>8719497268641</t>
  </si>
  <si>
    <t>8719497268481</t>
  </si>
  <si>
    <t>8719497268498</t>
  </si>
  <si>
    <t>8719497268573</t>
  </si>
  <si>
    <t>8719497268504</t>
  </si>
  <si>
    <t>Marlyn</t>
  </si>
  <si>
    <t>8719497268597</t>
  </si>
  <si>
    <t>Orange emperor</t>
  </si>
  <si>
    <t>8719497268511</t>
  </si>
  <si>
    <t>8719497268566</t>
  </si>
  <si>
    <t>8719497268559</t>
  </si>
  <si>
    <t>Red riding hood</t>
  </si>
  <si>
    <t>8719497268528</t>
  </si>
  <si>
    <t>8719497268535</t>
  </si>
  <si>
    <t>8719497268580</t>
  </si>
  <si>
    <t>8719497268542</t>
  </si>
  <si>
    <t>Geschenktüten</t>
  </si>
  <si>
    <t>Bilder Katalog Seite 54-55</t>
  </si>
  <si>
    <t>Art. nummer</t>
  </si>
  <si>
    <t>20175-2</t>
  </si>
  <si>
    <t>42/+</t>
  </si>
  <si>
    <t>Exotic Nymph</t>
  </si>
  <si>
    <t>20177-2</t>
  </si>
  <si>
    <t>20180-2</t>
  </si>
  <si>
    <t>Double Red (Double Dragon)</t>
  </si>
  <si>
    <t>20185-2</t>
  </si>
  <si>
    <t>Double Pink (Cherry Nymph )</t>
  </si>
  <si>
    <t>20190-2</t>
  </si>
  <si>
    <t>30-32</t>
  </si>
  <si>
    <t>20192-1</t>
  </si>
  <si>
    <t>Double White (Jewel White)</t>
  </si>
  <si>
    <t>20195-2</t>
  </si>
  <si>
    <t>Red (Red Lion)</t>
  </si>
  <si>
    <t>20200-2</t>
  </si>
  <si>
    <t>20200-3</t>
  </si>
  <si>
    <t>46/48</t>
  </si>
  <si>
    <t>Striped (Clown)</t>
  </si>
  <si>
    <t>20205-2</t>
  </si>
  <si>
    <t>20205-3</t>
  </si>
  <si>
    <t>Pink (Hercules)</t>
  </si>
  <si>
    <t>20210-2</t>
  </si>
  <si>
    <t>20210-3</t>
  </si>
  <si>
    <t>White (Christmas Gift)</t>
  </si>
  <si>
    <t>20215-2</t>
  </si>
  <si>
    <t>20215-3</t>
  </si>
  <si>
    <t>Striped (Minerva)</t>
  </si>
  <si>
    <t>20220-2</t>
  </si>
  <si>
    <t>20220-3</t>
  </si>
  <si>
    <t>20225-2</t>
  </si>
  <si>
    <t>20235-2</t>
  </si>
  <si>
    <t>Orange (Naranja)</t>
  </si>
  <si>
    <t>20240-2</t>
  </si>
  <si>
    <t>36/28</t>
  </si>
  <si>
    <t>20240-3</t>
  </si>
  <si>
    <t>20245-2</t>
  </si>
  <si>
    <t>20245-3</t>
  </si>
  <si>
    <t>Rood</t>
  </si>
  <si>
    <t>Wit</t>
  </si>
  <si>
    <t>Gestreept</t>
  </si>
  <si>
    <t>/</t>
  </si>
  <si>
    <t>Christmas Gift</t>
  </si>
  <si>
    <t>Amaryllis im Topf in giftbox</t>
  </si>
  <si>
    <t xml:space="preserve">Amaryllis im Delfts blaue Topf </t>
  </si>
  <si>
    <t>Bilder Katalog Seite 62-64</t>
  </si>
  <si>
    <t>Bilder Katalog Seite 64</t>
  </si>
  <si>
    <t>Anna's Garden Finest Grown</t>
  </si>
  <si>
    <t>Kaufmanniana Tulips</t>
  </si>
  <si>
    <t>Triumph Tulips</t>
  </si>
  <si>
    <t>Alectric  ( nieuw )</t>
  </si>
  <si>
    <t>Annie Schilder  ( nieuw )</t>
  </si>
  <si>
    <t>Kansas Proud  ( nieuw )</t>
  </si>
  <si>
    <t>Muvota</t>
  </si>
  <si>
    <t>Fosteriana Tulips</t>
  </si>
  <si>
    <t xml:space="preserve">Fosteriana Mix </t>
  </si>
  <si>
    <t>Viridiflora Tulips</t>
  </si>
  <si>
    <t xml:space="preserve">Nightrider </t>
  </si>
  <si>
    <t>Parrot Tulips</t>
  </si>
  <si>
    <t>James Last   ( nieuw )</t>
  </si>
  <si>
    <t>Red parrot</t>
  </si>
  <si>
    <t>Parkiet Mixed</t>
  </si>
  <si>
    <t>Darwin Hybride Tulips</t>
  </si>
  <si>
    <t>Darwin Hybrid Mixed</t>
  </si>
  <si>
    <t>Single Late Tulips</t>
  </si>
  <si>
    <t>Blushing Girl   ( nieuw )</t>
  </si>
  <si>
    <t xml:space="preserve">Dordogne </t>
  </si>
  <si>
    <t>Fontainebleu</t>
  </si>
  <si>
    <t>World's Favourite ( nieuw )</t>
  </si>
  <si>
    <t>Fringed Tulips</t>
  </si>
  <si>
    <t>Crystal Beauty</t>
  </si>
  <si>
    <t>Fringed Mixed</t>
  </si>
  <si>
    <t>Greigii Tulips</t>
  </si>
  <si>
    <r>
      <t>Quebec</t>
    </r>
    <r>
      <rPr>
        <sz val="9"/>
        <rFont val="Arial"/>
        <family val="2"/>
      </rPr>
      <t/>
    </r>
  </si>
  <si>
    <t xml:space="preserve">Toronto </t>
  </si>
  <si>
    <t>Double Late Tulips</t>
  </si>
  <si>
    <t xml:space="preserve">Carnaval De Nice </t>
  </si>
  <si>
    <t>00597</t>
  </si>
  <si>
    <t xml:space="preserve">Copper Image </t>
  </si>
  <si>
    <t>00629</t>
  </si>
  <si>
    <t>Yellow Pomponette  ( nieuw )</t>
  </si>
  <si>
    <t>Double Late Mixed</t>
  </si>
  <si>
    <t>Lilyflowering Tulips</t>
  </si>
  <si>
    <t>00672</t>
  </si>
  <si>
    <t>Merlot ( nieuw )</t>
  </si>
  <si>
    <t>8719474818623</t>
  </si>
  <si>
    <t>00677</t>
  </si>
  <si>
    <t>Pretty Love</t>
  </si>
  <si>
    <t>Lily Flowering Mixed</t>
  </si>
  <si>
    <t>Botanical Tulips</t>
  </si>
  <si>
    <t>Little Princess</t>
  </si>
  <si>
    <t>Multiflora Tulips</t>
  </si>
  <si>
    <t xml:space="preserve">Aquilla </t>
  </si>
  <si>
    <t xml:space="preserve">Candy Club </t>
  </si>
  <si>
    <t>00777</t>
  </si>
  <si>
    <t>Night Club</t>
  </si>
  <si>
    <t xml:space="preserve">Mulitiflowering Mixed </t>
  </si>
  <si>
    <t>Garden Tulips</t>
  </si>
  <si>
    <t xml:space="preserve">Black Jacky </t>
  </si>
  <si>
    <t>00817</t>
  </si>
  <si>
    <t>Dance Club   ( nieuw )</t>
  </si>
  <si>
    <t>8719474818654</t>
  </si>
  <si>
    <t>00847</t>
  </si>
  <si>
    <t>Grand Style</t>
  </si>
  <si>
    <t>00852</t>
  </si>
  <si>
    <t>Promise   ( nieuw )</t>
  </si>
  <si>
    <t>8719474818647</t>
  </si>
  <si>
    <t xml:space="preserve">Vermeer </t>
  </si>
  <si>
    <t>Hyacinthus Orientalis</t>
  </si>
  <si>
    <t>Orientalis Mixed</t>
  </si>
  <si>
    <t>Glas Hyacinth White Pearl</t>
  </si>
  <si>
    <r>
      <t>Glas Hyacinth Pink Pearl</t>
    </r>
    <r>
      <rPr>
        <b/>
        <sz val="10"/>
        <rFont val="Helvetica"/>
      </rPr>
      <t xml:space="preserve"> </t>
    </r>
  </si>
  <si>
    <t xml:space="preserve">Glas Hyacinth Delft Blue </t>
  </si>
  <si>
    <t>Trumpet en Large Cupped Narcissus</t>
  </si>
  <si>
    <t xml:space="preserve">Avalon </t>
  </si>
  <si>
    <t>01107</t>
  </si>
  <si>
    <t>8719474818661</t>
  </si>
  <si>
    <t>01147</t>
  </si>
  <si>
    <t>Pink Charm</t>
  </si>
  <si>
    <t>8719474818715</t>
  </si>
  <si>
    <t>Double Narcissus</t>
  </si>
  <si>
    <t>01178</t>
  </si>
  <si>
    <t xml:space="preserve">Acropolis </t>
  </si>
  <si>
    <t xml:space="preserve">Ice King </t>
  </si>
  <si>
    <t>Splitcrown Narcissus</t>
  </si>
  <si>
    <t>01217</t>
  </si>
  <si>
    <t>Apricot Whirl  ( nieuw )</t>
  </si>
  <si>
    <t>8719474818685</t>
  </si>
  <si>
    <t>Cassata   ( nieuw )</t>
  </si>
  <si>
    <t>8719474818678</t>
  </si>
  <si>
    <t xml:space="preserve">Printal </t>
  </si>
  <si>
    <t>Split Corona Mixed</t>
  </si>
  <si>
    <t>01244</t>
  </si>
  <si>
    <t>Actaea</t>
  </si>
  <si>
    <t>Botanical Narcissus</t>
  </si>
  <si>
    <t>01243</t>
  </si>
  <si>
    <t xml:space="preserve">Albo Plenus </t>
  </si>
  <si>
    <t xml:space="preserve">Golden Echo </t>
  </si>
  <si>
    <t>01276</t>
  </si>
  <si>
    <t>Kaydee  ( nieuw )</t>
  </si>
  <si>
    <t>8719474818708</t>
  </si>
  <si>
    <t>01305</t>
  </si>
  <si>
    <t xml:space="preserve">Sinopel </t>
  </si>
  <si>
    <t>01197</t>
  </si>
  <si>
    <t>Tete á Tete de Luxe   ( nieuw )</t>
  </si>
  <si>
    <t>8719474818692</t>
  </si>
  <si>
    <t xml:space="preserve">Crocus Vernus </t>
  </si>
  <si>
    <t xml:space="preserve">Vanquard </t>
  </si>
  <si>
    <t>Venus Mixed</t>
  </si>
  <si>
    <t>Crocus Chrysanthus</t>
  </si>
  <si>
    <t>01452</t>
  </si>
  <si>
    <t>Orange Monarch</t>
  </si>
  <si>
    <t>01467</t>
  </si>
  <si>
    <t xml:space="preserve">Sieberi Tricolor </t>
  </si>
  <si>
    <t>01472</t>
  </si>
  <si>
    <t>Spring Beauty ( nieuw )</t>
  </si>
  <si>
    <t>8719474818722</t>
  </si>
  <si>
    <t>01495</t>
  </si>
  <si>
    <t xml:space="preserve">Artropurpureum </t>
  </si>
  <si>
    <t>01480</t>
  </si>
  <si>
    <t>Brother   ( nieuw )</t>
  </si>
  <si>
    <t>Graceful Beauty</t>
  </si>
  <si>
    <t>01552</t>
  </si>
  <si>
    <t>Nigrum  ( nieuw )</t>
  </si>
  <si>
    <t>01554</t>
  </si>
  <si>
    <t>Obiquum  ( nieuw )</t>
  </si>
  <si>
    <t>01557</t>
  </si>
  <si>
    <t>Purple Rain   ( nieuw )</t>
  </si>
  <si>
    <t>01562</t>
  </si>
  <si>
    <t xml:space="preserve">Red Mohican </t>
  </si>
  <si>
    <t>01567</t>
  </si>
  <si>
    <t>Silver Spring  ( nieuw )</t>
  </si>
  <si>
    <t>01572</t>
  </si>
  <si>
    <t xml:space="preserve">Summer Drummer </t>
  </si>
  <si>
    <t>01577</t>
  </si>
  <si>
    <t>Gemengd ( nieuw )</t>
  </si>
  <si>
    <t>01703</t>
  </si>
  <si>
    <r>
      <t xml:space="preserve">Leichtlinii Blue </t>
    </r>
    <r>
      <rPr>
        <b/>
        <sz val="10"/>
        <rFont val="Helvetica"/>
      </rPr>
      <t>(Nieuw)</t>
    </r>
  </si>
  <si>
    <t>Single White</t>
  </si>
  <si>
    <t>01822</t>
  </si>
  <si>
    <t xml:space="preserve">Meleagris Alba </t>
  </si>
  <si>
    <t>8719474816537</t>
  </si>
  <si>
    <t xml:space="preserve"> 01827</t>
  </si>
  <si>
    <t>Pallidflora</t>
  </si>
  <si>
    <t>8719474816544</t>
  </si>
  <si>
    <t>01927</t>
  </si>
  <si>
    <t>Reticulata Purple Hill  ( nieuw )</t>
  </si>
  <si>
    <t>Reticulata Mixed</t>
  </si>
  <si>
    <t>01942</t>
  </si>
  <si>
    <t>Vernum  ( nieuw )</t>
  </si>
  <si>
    <t>01945</t>
  </si>
  <si>
    <t>Asiatic Oranje</t>
  </si>
  <si>
    <t>01950</t>
  </si>
  <si>
    <t>Asiatic Red</t>
  </si>
  <si>
    <t>01955</t>
  </si>
  <si>
    <t>Asiatic Salmon</t>
  </si>
  <si>
    <t>01960</t>
  </si>
  <si>
    <t>Asiatic Yellow</t>
  </si>
  <si>
    <t>01962</t>
  </si>
  <si>
    <t xml:space="preserve">Candidum </t>
  </si>
  <si>
    <t>01961</t>
  </si>
  <si>
    <r>
      <t xml:space="preserve">Martagon Alba </t>
    </r>
    <r>
      <rPr>
        <b/>
        <sz val="10"/>
        <rFont val="Helvetica"/>
      </rPr>
      <t>(Nieuw)</t>
    </r>
  </si>
  <si>
    <t>01963</t>
  </si>
  <si>
    <r>
      <t>Martagon Purper</t>
    </r>
    <r>
      <rPr>
        <b/>
        <sz val="10"/>
        <rFont val="Helvetica"/>
      </rPr>
      <t xml:space="preserve"> </t>
    </r>
  </si>
  <si>
    <t>01965</t>
  </si>
  <si>
    <t>Oriental Stargazer</t>
  </si>
  <si>
    <t xml:space="preserve">Convallaria  </t>
  </si>
  <si>
    <t>01970</t>
  </si>
  <si>
    <t>Convallaria Majalis Lily of the Valley</t>
  </si>
  <si>
    <t>02007</t>
  </si>
  <si>
    <t xml:space="preserve">Pink Sunrise </t>
  </si>
  <si>
    <t>02032</t>
  </si>
  <si>
    <t>Versicolor</t>
  </si>
  <si>
    <t>8719474810078</t>
  </si>
  <si>
    <t>Scilloides var. Libanotica</t>
  </si>
  <si>
    <t xml:space="preserve">Siberica Alba          </t>
  </si>
  <si>
    <t>Tricolor Mixed</t>
  </si>
  <si>
    <t>8719274545002</t>
  </si>
  <si>
    <t xml:space="preserve">Pioenen (Leverbaar vanaf eind september) </t>
  </si>
  <si>
    <t>02120</t>
  </si>
  <si>
    <t>Paeonia "Festiva Maxima''</t>
  </si>
  <si>
    <t>02125</t>
  </si>
  <si>
    <t xml:space="preserve">Paeonia Bella </t>
  </si>
  <si>
    <t>02130</t>
  </si>
  <si>
    <r>
      <t>Paeonia Bowl of Beauty</t>
    </r>
    <r>
      <rPr>
        <b/>
        <sz val="10"/>
        <rFont val="Helvetica"/>
      </rPr>
      <t xml:space="preserve"> </t>
    </r>
  </si>
  <si>
    <t>02135</t>
  </si>
  <si>
    <t xml:space="preserve">Paeonia Coral </t>
  </si>
  <si>
    <t>02140</t>
  </si>
  <si>
    <t>Paeonia Dark Pink</t>
  </si>
  <si>
    <t>02145</t>
  </si>
  <si>
    <t xml:space="preserve">Paeonia Hot Spot </t>
  </si>
  <si>
    <t>02150</t>
  </si>
  <si>
    <t xml:space="preserve">Paeonia Purple </t>
  </si>
  <si>
    <t>02155</t>
  </si>
  <si>
    <t xml:space="preserve">Paeonia Rood </t>
  </si>
  <si>
    <t>02160</t>
  </si>
  <si>
    <t xml:space="preserve">Paeonia Rose </t>
  </si>
  <si>
    <t>02165</t>
  </si>
  <si>
    <t xml:space="preserve">Paeonia Yellow Crown </t>
  </si>
  <si>
    <t xml:space="preserve">Bestellung  </t>
  </si>
  <si>
    <t xml:space="preserve">Gesamt  </t>
  </si>
  <si>
    <t>Bilder Katalog Seite 14-40</t>
  </si>
  <si>
    <t xml:space="preserve">Gesamt </t>
  </si>
  <si>
    <t>Bilder Katalog Seite 43-44</t>
  </si>
  <si>
    <t>Art. Nr.</t>
  </si>
  <si>
    <t>Bilder Katalog Seite 53</t>
  </si>
  <si>
    <t>8718036501515</t>
  </si>
  <si>
    <t>8718036502024</t>
  </si>
  <si>
    <t>8718036501522</t>
  </si>
  <si>
    <t>8718036502017</t>
  </si>
  <si>
    <t>Tulipa Triumph Gemengd</t>
  </si>
  <si>
    <t>8718036501539</t>
  </si>
  <si>
    <t>8718036501553</t>
  </si>
  <si>
    <t>8718036501546</t>
  </si>
  <si>
    <t>8718036501997</t>
  </si>
  <si>
    <t>8718036502000</t>
  </si>
  <si>
    <t>Inhalt Pro Beutel</t>
  </si>
  <si>
    <t>Geschenktüten plastik</t>
  </si>
  <si>
    <t>18025</t>
  </si>
  <si>
    <t>18005</t>
  </si>
  <si>
    <t>18015</t>
  </si>
  <si>
    <t>18010</t>
  </si>
  <si>
    <t>18020</t>
  </si>
  <si>
    <t>18030</t>
  </si>
  <si>
    <t xml:space="preserve">Bee Butterfly </t>
  </si>
  <si>
    <t xml:space="preserve">Big Shopper  jute </t>
  </si>
  <si>
    <t>Rot gemischt</t>
  </si>
  <si>
    <t>Weiß gemischt</t>
  </si>
  <si>
    <t>Blau gemischt</t>
  </si>
  <si>
    <t>Gelb gemischt</t>
  </si>
  <si>
    <t>Roze gemischt</t>
  </si>
  <si>
    <t>Narzissen Gelb</t>
  </si>
  <si>
    <t>Narzissen gemischt</t>
  </si>
  <si>
    <t>Hyazinthe gemischt</t>
  </si>
  <si>
    <t>Tulp Rot</t>
  </si>
  <si>
    <t>Tulp Weiß</t>
  </si>
  <si>
    <t>Tulp Roze</t>
  </si>
  <si>
    <t>Tulp Rembrandt gemischt</t>
  </si>
  <si>
    <t xml:space="preserve">
Sackleinen Beutel</t>
  </si>
  <si>
    <t>Verschiedene</t>
  </si>
  <si>
    <t>Präsentationsboxen aus Pappe</t>
  </si>
  <si>
    <t>Bilder Katalog Seite 65 bis 67</t>
  </si>
  <si>
    <t>Double Early Tulips</t>
  </si>
  <si>
    <t>19025</t>
  </si>
  <si>
    <t>Truimph Tulips</t>
  </si>
  <si>
    <t>Scarlet baby</t>
  </si>
  <si>
    <t>19005</t>
  </si>
  <si>
    <t>Johan Straus</t>
  </si>
  <si>
    <t>19010</t>
  </si>
  <si>
    <t>Black Jack</t>
  </si>
  <si>
    <t>19035</t>
  </si>
  <si>
    <t xml:space="preserve">Flaming Parrot </t>
  </si>
  <si>
    <t>Banja Luka</t>
  </si>
  <si>
    <t>19015</t>
  </si>
  <si>
    <t>19040</t>
  </si>
  <si>
    <t>Day Dream</t>
  </si>
  <si>
    <t>Pink Impresion</t>
  </si>
  <si>
    <t>Annie Schilder</t>
  </si>
  <si>
    <t>19020</t>
  </si>
  <si>
    <t xml:space="preserve">White Dream </t>
  </si>
  <si>
    <t>19045</t>
  </si>
  <si>
    <t>19050</t>
  </si>
  <si>
    <t>19080</t>
  </si>
  <si>
    <t>19055</t>
  </si>
  <si>
    <t>Trumpet Narzisse</t>
  </si>
  <si>
    <t>19085</t>
  </si>
  <si>
    <t>Sound</t>
  </si>
  <si>
    <t>Double LateTulips</t>
  </si>
  <si>
    <t>19060</t>
  </si>
  <si>
    <t xml:space="preserve">Double You </t>
  </si>
  <si>
    <t>Double Negrita</t>
  </si>
  <si>
    <t>Sunlover</t>
  </si>
  <si>
    <t>Double Narzisse</t>
  </si>
  <si>
    <t>19090</t>
  </si>
  <si>
    <t>19065</t>
  </si>
  <si>
    <t>Splitcrown Narzisse</t>
  </si>
  <si>
    <t>19095</t>
  </si>
  <si>
    <t>Bakeri Lilac wonder</t>
  </si>
  <si>
    <t>19070</t>
  </si>
  <si>
    <t>Batelinni Bright gem</t>
  </si>
  <si>
    <t xml:space="preserve">Tarda </t>
  </si>
  <si>
    <t xml:space="preserve">Turkestanica </t>
  </si>
  <si>
    <t>Botanical Narzisse</t>
  </si>
  <si>
    <t>Pueblo</t>
  </si>
  <si>
    <t>19100</t>
  </si>
  <si>
    <t>Golden Echo</t>
  </si>
  <si>
    <t>19075</t>
  </si>
  <si>
    <t>Happy family</t>
  </si>
  <si>
    <t>Red georgette</t>
  </si>
  <si>
    <t>Krokusse Vernus</t>
  </si>
  <si>
    <t>19105</t>
  </si>
  <si>
    <t>Krokusse Chrysanthus</t>
  </si>
  <si>
    <t>19110</t>
  </si>
  <si>
    <t>19135</t>
  </si>
  <si>
    <t>Allium Large Flowering</t>
  </si>
  <si>
    <t>19115</t>
  </si>
  <si>
    <t>19140</t>
  </si>
  <si>
    <t>Allium Small Flowering</t>
  </si>
  <si>
    <t>19120</t>
  </si>
  <si>
    <t>Neapolitanum</t>
  </si>
  <si>
    <t>19145</t>
  </si>
  <si>
    <t>19125</t>
  </si>
  <si>
    <t>Red</t>
  </si>
  <si>
    <t>Yelllow</t>
  </si>
  <si>
    <t>19150</t>
  </si>
  <si>
    <t>Diverse</t>
  </si>
  <si>
    <t>19130</t>
  </si>
  <si>
    <t>Scilla Siberica</t>
  </si>
  <si>
    <t>19155</t>
  </si>
  <si>
    <t>Hyacinthoides Blauw</t>
  </si>
  <si>
    <t>Fritillaria Meleagris</t>
  </si>
  <si>
    <t>8/+</t>
  </si>
  <si>
    <t>Freesia gemengd</t>
  </si>
  <si>
    <t>Bienen Hotels und Pakette</t>
  </si>
  <si>
    <t>Bilder Katalog Seite 68</t>
  </si>
  <si>
    <t>Bienen Hotel</t>
  </si>
  <si>
    <t>Krokusse Vernus Gemischt</t>
  </si>
  <si>
    <t>Krokusse Botanical Gemischt</t>
  </si>
  <si>
    <t>Tulp Tarda</t>
  </si>
  <si>
    <t>Garten Collection</t>
  </si>
  <si>
    <t>Garden Collectie Box</t>
  </si>
  <si>
    <t xml:space="preserve">100 / 150 </t>
  </si>
  <si>
    <t>Div</t>
  </si>
  <si>
    <t>Garden Collectie Bag</t>
  </si>
  <si>
    <t>Bestelliste Herbst 2020</t>
  </si>
  <si>
    <t>Werbematerial</t>
  </si>
  <si>
    <t>Headerboard</t>
  </si>
  <si>
    <t>Bilder Katalog Seite 69-74</t>
  </si>
  <si>
    <t>120x40cm</t>
  </si>
  <si>
    <t>Material</t>
  </si>
  <si>
    <t>Hohlkernplatte</t>
  </si>
  <si>
    <t>Banner vertikal</t>
  </si>
  <si>
    <t>60x200cm</t>
  </si>
  <si>
    <t>300x60cm</t>
  </si>
  <si>
    <t>Banner horizontal</t>
  </si>
  <si>
    <t xml:space="preserve">Poster </t>
  </si>
  <si>
    <t>50x70cm</t>
  </si>
  <si>
    <t>Plane</t>
  </si>
  <si>
    <t>200gr. Papier</t>
  </si>
  <si>
    <t>BTW (Steuer) nr.: NL001877940B87</t>
  </si>
  <si>
    <r>
      <t xml:space="preserve">                                       </t>
    </r>
    <r>
      <rPr>
        <b/>
        <sz val="16"/>
        <rFont val="Calibri"/>
        <family val="2"/>
        <scheme val="minor"/>
      </rPr>
      <t>Achtung: Bestellung für 11-7-2020 = Lieferung KW 34-35</t>
    </r>
    <r>
      <rPr>
        <b/>
        <sz val="14"/>
        <rFont val="Calibri"/>
        <family val="2"/>
        <scheme val="minor"/>
      </rPr>
      <t xml:space="preserve"> </t>
    </r>
  </si>
  <si>
    <t>Bilder Katalog seite 46 - 52</t>
  </si>
  <si>
    <t>Bilder Katalog Seite 56 - 61</t>
  </si>
  <si>
    <t>EAN-Code</t>
  </si>
  <si>
    <t>Etikett Grau. Freie Auswahl aus 120 Sorten</t>
  </si>
  <si>
    <t>______________________________________________</t>
  </si>
  <si>
    <t>Inhalt 200 Blumenzwiebeln in 4 Sorten</t>
  </si>
  <si>
    <t>ab 3 Beutel</t>
  </si>
  <si>
    <t>Mit Nachlieferung bis € 500,-- Eve's Megapacks € 2,50 &amp; Anna's Garden Tulpen  und Übrige Sorten € 2,25</t>
  </si>
  <si>
    <t xml:space="preserve">Bilder Katalog Seite 4-13 </t>
  </si>
</sst>
</file>

<file path=xl/styles.xml><?xml version="1.0" encoding="utf-8"?>
<styleSheet xmlns="http://schemas.openxmlformats.org/spreadsheetml/2006/main">
  <numFmts count="9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  <numFmt numFmtId="166" formatCode="_ [$€-413]\ * #,##0.00_ ;_ [$€-413]\ * \-#,##0.00_ ;_ [$€-413]\ * &quot;-&quot;??_ ;_ @_ "/>
    <numFmt numFmtId="167" formatCode="0#\-#######"/>
    <numFmt numFmtId="168" formatCode="0000000000000"/>
    <numFmt numFmtId="169" formatCode="0;;;@"/>
    <numFmt numFmtId="170" formatCode="\ 0;\-0;;@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b/>
      <sz val="22"/>
      <color rgb="FF222222"/>
      <name val="Calibri"/>
      <family val="2"/>
      <scheme val="minor"/>
    </font>
    <font>
      <sz val="9"/>
      <name val="Arial"/>
      <family val="2"/>
    </font>
    <font>
      <sz val="22"/>
      <color rgb="FF212121"/>
      <name val="Inherit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21212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7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Helvetica"/>
    </font>
    <font>
      <sz val="10"/>
      <color theme="1"/>
      <name val="Helvetica"/>
    </font>
    <font>
      <b/>
      <sz val="10"/>
      <color indexed="8"/>
      <name val="Helvetica"/>
    </font>
    <font>
      <sz val="10"/>
      <color rgb="FF000000"/>
      <name val="Helvetica"/>
    </font>
    <font>
      <sz val="2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Helvetica"/>
    </font>
    <font>
      <sz val="10"/>
      <color theme="1"/>
      <name val="Hel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968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8" fillId="0" borderId="0" xfId="0" applyFont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 applyBorder="1"/>
    <xf numFmtId="165" fontId="0" fillId="0" borderId="0" xfId="0" applyNumberFormat="1"/>
    <xf numFmtId="0" fontId="0" fillId="0" borderId="0" xfId="0" applyFill="1" applyBorder="1"/>
    <xf numFmtId="0" fontId="0" fillId="0" borderId="0" xfId="0" applyFont="1"/>
    <xf numFmtId="0" fontId="0" fillId="0" borderId="0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165" fontId="18" fillId="0" borderId="0" xfId="0" applyNumberFormat="1" applyFont="1"/>
    <xf numFmtId="165" fontId="0" fillId="0" borderId="0" xfId="0" applyNumberFormat="1" applyFont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9" fillId="0" borderId="0" xfId="0" applyFont="1" applyFill="1" applyBorder="1"/>
    <xf numFmtId="0" fontId="23" fillId="0" borderId="0" xfId="2" applyFont="1" applyAlignment="1" applyProtection="1"/>
    <xf numFmtId="0" fontId="24" fillId="0" borderId="0" xfId="0" applyFont="1"/>
    <xf numFmtId="165" fontId="0" fillId="0" borderId="0" xfId="0" applyNumberFormat="1" applyFont="1" applyAlignment="1">
      <alignment horizontal="right"/>
    </xf>
    <xf numFmtId="165" fontId="7" fillId="0" borderId="0" xfId="0" applyNumberFormat="1" applyFont="1" applyBorder="1"/>
    <xf numFmtId="0" fontId="25" fillId="0" borderId="0" xfId="0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2" fillId="0" borderId="15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2" xfId="0" applyFont="1" applyBorder="1" applyAlignment="1">
      <alignment horizontal="right"/>
    </xf>
    <xf numFmtId="0" fontId="0" fillId="0" borderId="19" xfId="0" applyFont="1" applyBorder="1"/>
    <xf numFmtId="0" fontId="0" fillId="0" borderId="0" xfId="0" applyFill="1"/>
    <xf numFmtId="0" fontId="0" fillId="0" borderId="0" xfId="0" applyNumberFormat="1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/>
    <xf numFmtId="0" fontId="28" fillId="0" borderId="0" xfId="0" applyFont="1"/>
    <xf numFmtId="0" fontId="28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34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7" fillId="0" borderId="0" xfId="0" applyFont="1" applyAlignment="1"/>
    <xf numFmtId="0" fontId="7" fillId="0" borderId="34" xfId="0" applyFont="1" applyFill="1" applyBorder="1" applyAlignment="1">
      <alignment horizontal="center" vertical="center"/>
    </xf>
    <xf numFmtId="8" fontId="0" fillId="0" borderId="0" xfId="0" applyNumberFormat="1"/>
    <xf numFmtId="8" fontId="0" fillId="0" borderId="0" xfId="0" applyNumberFormat="1" applyAlignment="1">
      <alignment horizontal="center"/>
    </xf>
    <xf numFmtId="44" fontId="0" fillId="0" borderId="0" xfId="6" applyFont="1" applyBorder="1"/>
    <xf numFmtId="0" fontId="19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/>
    <xf numFmtId="1" fontId="10" fillId="2" borderId="0" xfId="0" applyNumberFormat="1" applyFont="1" applyFill="1" applyBorder="1"/>
    <xf numFmtId="1" fontId="10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0" fillId="0" borderId="0" xfId="0" applyFont="1" applyAlignment="1"/>
    <xf numFmtId="0" fontId="0" fillId="0" borderId="19" xfId="0" applyBorder="1"/>
    <xf numFmtId="0" fontId="0" fillId="0" borderId="19" xfId="0" applyFont="1" applyBorder="1" applyAlignment="1">
      <alignment horizontal="right"/>
    </xf>
    <xf numFmtId="165" fontId="31" fillId="0" borderId="0" xfId="0" applyNumberFormat="1" applyFont="1" applyAlignment="1">
      <alignment horizontal="left"/>
    </xf>
    <xf numFmtId="0" fontId="27" fillId="0" borderId="0" xfId="0" applyFont="1"/>
    <xf numFmtId="166" fontId="27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7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5" fontId="19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1" fontId="28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6" fillId="2" borderId="10" xfId="0" applyFont="1" applyFill="1" applyBorder="1"/>
    <xf numFmtId="0" fontId="26" fillId="2" borderId="9" xfId="0" applyFont="1" applyFill="1" applyBorder="1"/>
    <xf numFmtId="8" fontId="12" fillId="2" borderId="9" xfId="0" applyNumberFormat="1" applyFont="1" applyFill="1" applyBorder="1" applyAlignment="1">
      <alignment horizontal="center"/>
    </xf>
    <xf numFmtId="0" fontId="26" fillId="2" borderId="13" xfId="0" applyFont="1" applyFill="1" applyBorder="1"/>
    <xf numFmtId="0" fontId="26" fillId="2" borderId="1" xfId="0" applyFont="1" applyFill="1" applyBorder="1"/>
    <xf numFmtId="0" fontId="0" fillId="2" borderId="0" xfId="0" applyFill="1" applyAlignment="1">
      <alignment vertical="center"/>
    </xf>
    <xf numFmtId="0" fontId="7" fillId="2" borderId="2" xfId="0" applyFont="1" applyFill="1" applyBorder="1" applyAlignment="1">
      <alignment horizontal="left"/>
    </xf>
    <xf numFmtId="0" fontId="0" fillId="2" borderId="2" xfId="0" applyFill="1" applyBorder="1"/>
    <xf numFmtId="8" fontId="0" fillId="2" borderId="2" xfId="6" applyNumberFormat="1" applyFont="1" applyFill="1" applyBorder="1" applyAlignment="1"/>
    <xf numFmtId="0" fontId="0" fillId="2" borderId="2" xfId="0" applyFill="1" applyBorder="1" applyAlignment="1">
      <alignment horizontal="center"/>
    </xf>
    <xf numFmtId="1" fontId="7" fillId="0" borderId="34" xfId="0" applyNumberFormat="1" applyFont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" fontId="28" fillId="0" borderId="47" xfId="0" applyNumberFormat="1" applyFont="1" applyFill="1" applyBorder="1" applyAlignment="1"/>
    <xf numFmtId="1" fontId="28" fillId="0" borderId="39" xfId="0" applyNumberFormat="1" applyFont="1" applyFill="1" applyBorder="1" applyAlignment="1"/>
    <xf numFmtId="0" fontId="28" fillId="0" borderId="39" xfId="0" applyFont="1" applyFill="1" applyBorder="1" applyAlignment="1"/>
    <xf numFmtId="1" fontId="28" fillId="0" borderId="50" xfId="0" applyNumberFormat="1" applyFont="1" applyFill="1" applyBorder="1" applyAlignment="1"/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34" fillId="0" borderId="0" xfId="0" applyFont="1" applyAlignment="1">
      <alignment horizontal="left"/>
    </xf>
    <xf numFmtId="0" fontId="0" fillId="0" borderId="39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39" xfId="0" applyFont="1" applyFill="1" applyBorder="1" applyAlignment="1">
      <alignment vertical="center" wrapText="1"/>
    </xf>
    <xf numFmtId="0" fontId="0" fillId="0" borderId="38" xfId="0" applyBorder="1" applyAlignment="1">
      <alignment vertical="center"/>
    </xf>
    <xf numFmtId="0" fontId="1" fillId="0" borderId="40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0" xfId="0" applyFont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165" fontId="0" fillId="0" borderId="7" xfId="0" applyNumberFormat="1" applyBorder="1"/>
    <xf numFmtId="0" fontId="7" fillId="0" borderId="0" xfId="0" applyFont="1" applyFill="1"/>
    <xf numFmtId="0" fontId="0" fillId="0" borderId="3" xfId="0" applyBorder="1" applyAlignment="1">
      <alignment vertical="center"/>
    </xf>
    <xf numFmtId="49" fontId="4" fillId="0" borderId="0" xfId="2" applyNumberFormat="1" applyFont="1" applyAlignment="1" applyProtection="1"/>
    <xf numFmtId="165" fontId="19" fillId="0" borderId="3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5" fontId="0" fillId="0" borderId="19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4" borderId="10" xfId="0" applyFont="1" applyFill="1" applyBorder="1" applyAlignment="1">
      <alignment horizontal="left" vertical="center"/>
    </xf>
    <xf numFmtId="0" fontId="30" fillId="4" borderId="9" xfId="0" applyFont="1" applyFill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5" fontId="28" fillId="0" borderId="14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40" fillId="2" borderId="1" xfId="6" applyNumberFormat="1" applyFont="1" applyFill="1" applyBorder="1" applyAlignment="1">
      <alignment horizontal="center"/>
    </xf>
    <xf numFmtId="0" fontId="5" fillId="0" borderId="0" xfId="2" applyAlignment="1" applyProtection="1">
      <alignment horizontal="right"/>
    </xf>
    <xf numFmtId="165" fontId="28" fillId="0" borderId="2" xfId="0" applyNumberFormat="1" applyFont="1" applyFill="1" applyBorder="1" applyAlignment="1">
      <alignment horizontal="center"/>
    </xf>
    <xf numFmtId="0" fontId="14" fillId="0" borderId="2" xfId="3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wrapText="1"/>
    </xf>
    <xf numFmtId="0" fontId="7" fillId="2" borderId="56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6" xfId="0" applyBorder="1"/>
    <xf numFmtId="0" fontId="0" fillId="0" borderId="2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65" fontId="28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65" fontId="28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1" fontId="1" fillId="0" borderId="2" xfId="5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/>
    <xf numFmtId="0" fontId="28" fillId="0" borderId="2" xfId="0" applyFont="1" applyFill="1" applyBorder="1" applyAlignment="1">
      <alignment horizontal="center"/>
    </xf>
    <xf numFmtId="49" fontId="1" fillId="2" borderId="2" xfId="3" applyNumberFormat="1" applyFont="1" applyFill="1" applyBorder="1" applyAlignment="1">
      <alignment horizontal="center"/>
    </xf>
    <xf numFmtId="165" fontId="28" fillId="2" borderId="2" xfId="0" applyNumberFormat="1" applyFont="1" applyFill="1" applyBorder="1" applyAlignment="1">
      <alignment horizontal="center"/>
    </xf>
    <xf numFmtId="49" fontId="28" fillId="0" borderId="2" xfId="0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0" fontId="7" fillId="0" borderId="2" xfId="0" applyFont="1" applyBorder="1" applyAlignment="1"/>
    <xf numFmtId="0" fontId="7" fillId="0" borderId="0" xfId="0" applyFont="1" applyBorder="1" applyAlignment="1"/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9" fillId="0" borderId="58" xfId="0" applyFont="1" applyBorder="1" applyAlignment="1">
      <alignment horizontal="center" vertical="center" wrapText="1"/>
    </xf>
    <xf numFmtId="0" fontId="41" fillId="0" borderId="0" xfId="0" applyFont="1"/>
    <xf numFmtId="0" fontId="7" fillId="0" borderId="14" xfId="0" applyFont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vertical="center"/>
    </xf>
    <xf numFmtId="165" fontId="0" fillId="0" borderId="1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165" fontId="7" fillId="0" borderId="19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69" fontId="0" fillId="0" borderId="0" xfId="0" applyNumberFormat="1"/>
    <xf numFmtId="0" fontId="7" fillId="0" borderId="19" xfId="0" applyFont="1" applyBorder="1" applyAlignment="1"/>
    <xf numFmtId="1" fontId="0" fillId="0" borderId="19" xfId="0" applyNumberFormat="1" applyFont="1" applyBorder="1" applyAlignment="1">
      <alignment horizontal="right"/>
    </xf>
    <xf numFmtId="0" fontId="0" fillId="0" borderId="22" xfId="0" applyFont="1" applyBorder="1"/>
    <xf numFmtId="165" fontId="0" fillId="0" borderId="22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29" fillId="2" borderId="3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169" fontId="0" fillId="5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61" xfId="0" applyNumberFormat="1" applyBorder="1"/>
    <xf numFmtId="169" fontId="42" fillId="0" borderId="6" xfId="0" applyNumberFormat="1" applyFont="1" applyBorder="1"/>
    <xf numFmtId="169" fontId="43" fillId="0" borderId="21" xfId="0" applyNumberFormat="1" applyFont="1" applyBorder="1"/>
    <xf numFmtId="0" fontId="0" fillId="0" borderId="61" xfId="0" applyBorder="1"/>
    <xf numFmtId="0" fontId="0" fillId="0" borderId="6" xfId="0" applyBorder="1"/>
    <xf numFmtId="0" fontId="0" fillId="0" borderId="62" xfId="0" applyBorder="1"/>
    <xf numFmtId="0" fontId="0" fillId="0" borderId="8" xfId="0" applyBorder="1"/>
    <xf numFmtId="169" fontId="0" fillId="5" borderId="2" xfId="0" applyNumberFormat="1" applyFill="1" applyBorder="1" applyAlignment="1">
      <alignment horizontal="center"/>
    </xf>
    <xf numFmtId="169" fontId="0" fillId="6" borderId="2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169" fontId="0" fillId="2" borderId="21" xfId="0" applyNumberFormat="1" applyFill="1" applyBorder="1" applyAlignment="1">
      <alignment horizontal="center"/>
    </xf>
    <xf numFmtId="0" fontId="0" fillId="0" borderId="10" xfId="0" applyBorder="1"/>
    <xf numFmtId="0" fontId="0" fillId="0" borderId="63" xfId="0" applyBorder="1"/>
    <xf numFmtId="0" fontId="0" fillId="0" borderId="9" xfId="0" applyBorder="1"/>
    <xf numFmtId="0" fontId="0" fillId="0" borderId="64" xfId="0" applyBorder="1"/>
    <xf numFmtId="0" fontId="0" fillId="0" borderId="65" xfId="0" applyBorder="1"/>
    <xf numFmtId="169" fontId="0" fillId="0" borderId="61" xfId="0" applyNumberFormat="1" applyFont="1" applyBorder="1"/>
    <xf numFmtId="169" fontId="0" fillId="0" borderId="61" xfId="0" applyNumberFormat="1" applyFont="1" applyFill="1" applyBorder="1"/>
    <xf numFmtId="0" fontId="40" fillId="0" borderId="0" xfId="0" applyFont="1" applyBorder="1"/>
    <xf numFmtId="0" fontId="0" fillId="0" borderId="17" xfId="0" applyBorder="1"/>
    <xf numFmtId="169" fontId="44" fillId="0" borderId="0" xfId="0" applyNumberFormat="1" applyFont="1"/>
    <xf numFmtId="0" fontId="44" fillId="0" borderId="0" xfId="0" applyFont="1"/>
    <xf numFmtId="0" fontId="0" fillId="0" borderId="66" xfId="0" applyBorder="1"/>
    <xf numFmtId="49" fontId="0" fillId="2" borderId="56" xfId="0" applyNumberFormat="1" applyFill="1" applyBorder="1" applyAlignment="1">
      <alignment horizontal="center"/>
    </xf>
    <xf numFmtId="0" fontId="0" fillId="0" borderId="13" xfId="0" applyBorder="1"/>
    <xf numFmtId="0" fontId="0" fillId="0" borderId="67" xfId="0" applyBorder="1"/>
    <xf numFmtId="0" fontId="0" fillId="0" borderId="1" xfId="0" applyBorder="1"/>
    <xf numFmtId="0" fontId="0" fillId="0" borderId="18" xfId="0" applyBorder="1"/>
    <xf numFmtId="169" fontId="0" fillId="6" borderId="56" xfId="0" applyNumberFormat="1" applyFill="1" applyBorder="1" applyAlignment="1">
      <alignment horizontal="center"/>
    </xf>
    <xf numFmtId="49" fontId="0" fillId="0" borderId="61" xfId="0" applyNumberFormat="1" applyBorder="1"/>
    <xf numFmtId="0" fontId="0" fillId="0" borderId="68" xfId="0" applyBorder="1"/>
    <xf numFmtId="49" fontId="0" fillId="0" borderId="69" xfId="0" applyNumberFormat="1" applyBorder="1"/>
    <xf numFmtId="49" fontId="0" fillId="0" borderId="70" xfId="0" applyNumberFormat="1" applyBorder="1"/>
    <xf numFmtId="169" fontId="42" fillId="0" borderId="30" xfId="0" applyNumberFormat="1" applyFont="1" applyBorder="1"/>
    <xf numFmtId="169" fontId="0" fillId="2" borderId="0" xfId="0" applyNumberFormat="1" applyFill="1" applyBorder="1"/>
    <xf numFmtId="49" fontId="0" fillId="7" borderId="71" xfId="0" applyNumberFormat="1" applyFill="1" applyBorder="1"/>
    <xf numFmtId="0" fontId="0" fillId="7" borderId="0" xfId="0" applyFill="1"/>
    <xf numFmtId="49" fontId="0" fillId="2" borderId="0" xfId="0" applyNumberFormat="1" applyFill="1" applyBorder="1" applyAlignment="1">
      <alignment horizontal="center"/>
    </xf>
    <xf numFmtId="49" fontId="0" fillId="7" borderId="60" xfId="0" applyNumberFormat="1" applyFill="1" applyBorder="1"/>
    <xf numFmtId="0" fontId="1" fillId="2" borderId="3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 wrapText="1"/>
    </xf>
    <xf numFmtId="0" fontId="1" fillId="0" borderId="38" xfId="5" applyFont="1" applyFill="1" applyBorder="1" applyAlignment="1"/>
    <xf numFmtId="0" fontId="1" fillId="0" borderId="39" xfId="5" applyFont="1" applyFill="1" applyBorder="1" applyAlignment="1"/>
    <xf numFmtId="0" fontId="1" fillId="0" borderId="39" xfId="0" applyFont="1" applyFill="1" applyBorder="1" applyAlignment="1"/>
    <xf numFmtId="0" fontId="1" fillId="0" borderId="40" xfId="5" applyFont="1" applyFill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39" xfId="0" applyFont="1" applyFill="1" applyBorder="1" applyAlignment="1"/>
    <xf numFmtId="0" fontId="4" fillId="0" borderId="40" xfId="0" applyFont="1" applyBorder="1" applyAlignment="1"/>
    <xf numFmtId="0" fontId="29" fillId="0" borderId="8" xfId="0" applyFont="1" applyFill="1" applyBorder="1" applyAlignment="1">
      <alignment vertical="center" wrapText="1"/>
    </xf>
    <xf numFmtId="0" fontId="28" fillId="0" borderId="39" xfId="0" applyFont="1" applyBorder="1" applyAlignment="1"/>
    <xf numFmtId="2" fontId="1" fillId="0" borderId="39" xfId="1" applyNumberFormat="1" applyFont="1" applyFill="1" applyBorder="1" applyAlignment="1"/>
    <xf numFmtId="2" fontId="1" fillId="0" borderId="40" xfId="1" applyNumberFormat="1" applyFont="1" applyFill="1" applyBorder="1" applyAlignment="1"/>
    <xf numFmtId="0" fontId="29" fillId="0" borderId="24" xfId="0" applyFont="1" applyFill="1" applyBorder="1" applyAlignment="1">
      <alignment vertical="center" wrapText="1"/>
    </xf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28" fillId="0" borderId="47" xfId="0" applyFont="1" applyBorder="1" applyAlignment="1"/>
    <xf numFmtId="0" fontId="28" fillId="0" borderId="47" xfId="0" applyFont="1" applyFill="1" applyBorder="1" applyAlignment="1"/>
    <xf numFmtId="0" fontId="7" fillId="0" borderId="34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1" fillId="0" borderId="38" xfId="0" applyFont="1" applyFill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" fillId="0" borderId="42" xfId="0" applyFont="1" applyFill="1" applyBorder="1" applyAlignment="1">
      <alignment vertical="center" wrapText="1"/>
    </xf>
    <xf numFmtId="0" fontId="7" fillId="0" borderId="34" xfId="0" applyFont="1" applyBorder="1" applyAlignment="1"/>
    <xf numFmtId="0" fontId="28" fillId="0" borderId="39" xfId="0" applyFont="1" applyFill="1" applyBorder="1" applyAlignment="1">
      <alignment vertical="center"/>
    </xf>
    <xf numFmtId="0" fontId="28" fillId="0" borderId="50" xfId="0" applyFont="1" applyFill="1" applyBorder="1" applyAlignment="1"/>
    <xf numFmtId="0" fontId="4" fillId="0" borderId="40" xfId="0" applyFont="1" applyFill="1" applyBorder="1" applyAlignment="1"/>
    <xf numFmtId="0" fontId="7" fillId="0" borderId="8" xfId="0" applyFont="1" applyBorder="1" applyAlignment="1">
      <alignment vertical="center"/>
    </xf>
    <xf numFmtId="0" fontId="14" fillId="0" borderId="38" xfId="5" applyFont="1" applyFill="1" applyBorder="1" applyAlignment="1">
      <alignment vertical="center"/>
    </xf>
    <xf numFmtId="0" fontId="14" fillId="0" borderId="39" xfId="5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2" fontId="1" fillId="0" borderId="38" xfId="1" applyNumberFormat="1" applyFont="1" applyFill="1" applyBorder="1" applyAlignment="1"/>
    <xf numFmtId="0" fontId="29" fillId="0" borderId="14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72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0" fillId="0" borderId="31" xfId="0" applyBorder="1"/>
    <xf numFmtId="0" fontId="0" fillId="0" borderId="74" xfId="0" applyFont="1" applyBorder="1" applyAlignment="1">
      <alignment vertical="center"/>
    </xf>
    <xf numFmtId="1" fontId="28" fillId="0" borderId="3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 wrapText="1"/>
    </xf>
    <xf numFmtId="0" fontId="0" fillId="0" borderId="40" xfId="0" applyFont="1" applyBorder="1" applyAlignment="1"/>
    <xf numFmtId="49" fontId="14" fillId="0" borderId="47" xfId="0" applyNumberFormat="1" applyFont="1" applyFill="1" applyBorder="1" applyAlignment="1"/>
    <xf numFmtId="2" fontId="14" fillId="0" borderId="47" xfId="1" applyNumberFormat="1" applyFont="1" applyFill="1" applyBorder="1" applyAlignment="1"/>
    <xf numFmtId="49" fontId="14" fillId="0" borderId="39" xfId="0" applyNumberFormat="1" applyFont="1" applyFill="1" applyBorder="1" applyAlignment="1"/>
    <xf numFmtId="0" fontId="0" fillId="0" borderId="39" xfId="0" applyFont="1" applyBorder="1" applyAlignment="1"/>
    <xf numFmtId="0" fontId="14" fillId="0" borderId="39" xfId="1" applyFont="1" applyBorder="1" applyAlignment="1"/>
    <xf numFmtId="2" fontId="14" fillId="0" borderId="39" xfId="1" applyNumberFormat="1" applyFont="1" applyFill="1" applyBorder="1" applyAlignment="1"/>
    <xf numFmtId="2" fontId="14" fillId="0" borderId="40" xfId="1" applyNumberFormat="1" applyFont="1" applyFill="1" applyBorder="1" applyAlignment="1"/>
    <xf numFmtId="49" fontId="14" fillId="0" borderId="54" xfId="0" applyNumberFormat="1" applyFont="1" applyFill="1" applyBorder="1" applyAlignment="1">
      <alignment horizontal="right"/>
    </xf>
    <xf numFmtId="1" fontId="14" fillId="0" borderId="52" xfId="1" applyNumberFormat="1" applyFont="1" applyFill="1" applyBorder="1" applyAlignment="1">
      <alignment horizontal="right"/>
    </xf>
    <xf numFmtId="49" fontId="14" fillId="0" borderId="52" xfId="0" applyNumberFormat="1" applyFont="1" applyFill="1" applyBorder="1" applyAlignment="1">
      <alignment horizontal="right"/>
    </xf>
    <xf numFmtId="0" fontId="0" fillId="0" borderId="53" xfId="0" applyFont="1" applyBorder="1" applyAlignment="1">
      <alignment horizontal="right"/>
    </xf>
    <xf numFmtId="0" fontId="7" fillId="0" borderId="34" xfId="0" applyFont="1" applyBorder="1" applyAlignment="1">
      <alignment horizontal="right" vertical="center"/>
    </xf>
    <xf numFmtId="49" fontId="1" fillId="0" borderId="39" xfId="0" applyNumberFormat="1" applyFont="1" applyFill="1" applyBorder="1" applyAlignment="1">
      <alignment horizontal="right" vertical="center"/>
    </xf>
    <xf numFmtId="49" fontId="1" fillId="0" borderId="40" xfId="0" applyNumberFormat="1" applyFont="1" applyFill="1" applyBorder="1" applyAlignment="1">
      <alignment horizontal="right" vertical="center"/>
    </xf>
    <xf numFmtId="49" fontId="1" fillId="0" borderId="39" xfId="3" applyNumberFormat="1" applyFont="1" applyFill="1" applyBorder="1" applyAlignment="1">
      <alignment horizontal="right" vertical="center"/>
    </xf>
    <xf numFmtId="49" fontId="1" fillId="0" borderId="40" xfId="3" applyNumberFormat="1" applyFont="1" applyFill="1" applyBorder="1" applyAlignment="1">
      <alignment horizontal="right" vertical="center"/>
    </xf>
    <xf numFmtId="49" fontId="1" fillId="0" borderId="38" xfId="3" applyNumberFormat="1" applyFont="1" applyFill="1" applyBorder="1" applyAlignment="1">
      <alignment horizontal="right" vertical="center"/>
    </xf>
    <xf numFmtId="49" fontId="1" fillId="0" borderId="39" xfId="5" applyNumberFormat="1" applyFont="1" applyFill="1" applyBorder="1" applyAlignment="1">
      <alignment horizontal="right" vertical="center"/>
    </xf>
    <xf numFmtId="49" fontId="1" fillId="0" borderId="40" xfId="5" applyNumberFormat="1" applyFont="1" applyFill="1" applyBorder="1" applyAlignment="1">
      <alignment horizontal="right" vertical="center"/>
    </xf>
    <xf numFmtId="49" fontId="1" fillId="0" borderId="41" xfId="3" applyNumberFormat="1" applyFont="1" applyFill="1" applyBorder="1" applyAlignment="1">
      <alignment horizontal="right" vertical="center"/>
    </xf>
    <xf numFmtId="49" fontId="1" fillId="0" borderId="43" xfId="3" applyNumberFormat="1" applyFont="1" applyFill="1" applyBorder="1" applyAlignment="1">
      <alignment horizontal="right" vertical="center"/>
    </xf>
    <xf numFmtId="49" fontId="28" fillId="0" borderId="39" xfId="0" applyNumberFormat="1" applyFont="1" applyFill="1" applyBorder="1" applyAlignment="1">
      <alignment horizontal="right" vertical="center"/>
    </xf>
    <xf numFmtId="49" fontId="28" fillId="0" borderId="41" xfId="0" applyNumberFormat="1" applyFont="1" applyFill="1" applyBorder="1" applyAlignment="1">
      <alignment horizontal="right" vertical="center"/>
    </xf>
    <xf numFmtId="0" fontId="7" fillId="0" borderId="34" xfId="0" applyFont="1" applyBorder="1" applyAlignment="1">
      <alignment horizontal="right"/>
    </xf>
    <xf numFmtId="49" fontId="28" fillId="0" borderId="38" xfId="0" applyNumberFormat="1" applyFont="1" applyBorder="1" applyAlignment="1">
      <alignment horizontal="right"/>
    </xf>
    <xf numFmtId="49" fontId="28" fillId="0" borderId="39" xfId="0" applyNumberFormat="1" applyFont="1" applyBorder="1" applyAlignment="1">
      <alignment horizontal="right"/>
    </xf>
    <xf numFmtId="49" fontId="28" fillId="0" borderId="40" xfId="0" applyNumberFormat="1" applyFont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1" fontId="1" fillId="0" borderId="46" xfId="1" applyNumberFormat="1" applyFont="1" applyFill="1" applyBorder="1" applyAlignment="1">
      <alignment horizontal="right"/>
    </xf>
    <xf numFmtId="1" fontId="1" fillId="0" borderId="48" xfId="1" applyNumberFormat="1" applyFont="1" applyFill="1" applyBorder="1" applyAlignment="1">
      <alignment horizontal="right"/>
    </xf>
    <xf numFmtId="1" fontId="1" fillId="0" borderId="49" xfId="1" applyNumberFormat="1" applyFont="1" applyFill="1" applyBorder="1" applyAlignment="1">
      <alignment horizontal="right"/>
    </xf>
    <xf numFmtId="1" fontId="14" fillId="0" borderId="51" xfId="1" applyNumberFormat="1" applyFont="1" applyFill="1" applyBorder="1" applyAlignment="1">
      <alignment horizontal="right"/>
    </xf>
    <xf numFmtId="1" fontId="14" fillId="0" borderId="53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 vertical="center"/>
    </xf>
    <xf numFmtId="1" fontId="0" fillId="0" borderId="51" xfId="0" applyNumberFormat="1" applyFont="1" applyFill="1" applyBorder="1" applyAlignment="1">
      <alignment horizontal="right" vertical="center"/>
    </xf>
    <xf numFmtId="1" fontId="0" fillId="0" borderId="52" xfId="0" applyNumberFormat="1" applyFont="1" applyFill="1" applyBorder="1" applyAlignment="1">
      <alignment horizontal="right" vertical="center"/>
    </xf>
    <xf numFmtId="49" fontId="0" fillId="0" borderId="52" xfId="0" applyNumberFormat="1" applyFont="1" applyFill="1" applyBorder="1" applyAlignment="1">
      <alignment horizontal="right" vertical="center"/>
    </xf>
    <xf numFmtId="0" fontId="0" fillId="0" borderId="52" xfId="0" applyFont="1" applyFill="1" applyBorder="1" applyAlignment="1">
      <alignment horizontal="right" vertical="center"/>
    </xf>
    <xf numFmtId="49" fontId="0" fillId="0" borderId="49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49" fontId="1" fillId="0" borderId="38" xfId="0" applyNumberFormat="1" applyFont="1" applyFill="1" applyBorder="1" applyAlignment="1">
      <alignment horizontal="right"/>
    </xf>
    <xf numFmtId="49" fontId="1" fillId="0" borderId="39" xfId="0" applyNumberFormat="1" applyFont="1" applyFill="1" applyBorder="1" applyAlignment="1">
      <alignment horizontal="right"/>
    </xf>
    <xf numFmtId="49" fontId="1" fillId="0" borderId="40" xfId="0" applyNumberFormat="1" applyFont="1" applyFill="1" applyBorder="1" applyAlignment="1">
      <alignment horizontal="right"/>
    </xf>
    <xf numFmtId="0" fontId="29" fillId="0" borderId="14" xfId="0" applyFont="1" applyFill="1" applyBorder="1" applyAlignment="1">
      <alignment horizontal="right" vertical="center" wrapText="1"/>
    </xf>
    <xf numFmtId="0" fontId="28" fillId="0" borderId="47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28" fillId="0" borderId="47" xfId="0" applyFont="1" applyFill="1" applyBorder="1" applyAlignment="1">
      <alignment horizontal="right"/>
    </xf>
    <xf numFmtId="0" fontId="28" fillId="0" borderId="39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" fontId="7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/>
    </xf>
    <xf numFmtId="169" fontId="0" fillId="0" borderId="69" xfId="0" applyNumberFormat="1" applyBorder="1"/>
    <xf numFmtId="169" fontId="42" fillId="0" borderId="2" xfId="0" applyNumberFormat="1" applyFont="1" applyBorder="1"/>
    <xf numFmtId="169" fontId="39" fillId="0" borderId="34" xfId="0" applyNumberFormat="1" applyFont="1" applyBorder="1"/>
    <xf numFmtId="169" fontId="42" fillId="0" borderId="14" xfId="0" applyNumberFormat="1" applyFont="1" applyBorder="1"/>
    <xf numFmtId="169" fontId="12" fillId="0" borderId="0" xfId="0" applyNumberFormat="1" applyFont="1"/>
    <xf numFmtId="169" fontId="12" fillId="0" borderId="0" xfId="0" applyNumberFormat="1" applyFont="1" applyAlignment="1">
      <alignment horizontal="left"/>
    </xf>
    <xf numFmtId="170" fontId="0" fillId="0" borderId="0" xfId="0" applyNumberFormat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170" fontId="0" fillId="0" borderId="56" xfId="0" applyNumberFormat="1" applyBorder="1"/>
    <xf numFmtId="170" fontId="0" fillId="0" borderId="31" xfId="0" applyNumberFormat="1" applyBorder="1"/>
    <xf numFmtId="170" fontId="0" fillId="0" borderId="61" xfId="0" applyNumberFormat="1" applyBorder="1"/>
    <xf numFmtId="170" fontId="0" fillId="0" borderId="8" xfId="0" applyNumberFormat="1" applyBorder="1"/>
    <xf numFmtId="170" fontId="42" fillId="0" borderId="2" xfId="0" applyNumberFormat="1" applyFont="1" applyBorder="1"/>
    <xf numFmtId="170" fontId="42" fillId="0" borderId="14" xfId="0" applyNumberFormat="1" applyFont="1" applyBorder="1"/>
    <xf numFmtId="170" fontId="39" fillId="0" borderId="34" xfId="0" applyNumberFormat="1" applyFont="1" applyBorder="1"/>
    <xf numFmtId="170" fontId="7" fillId="0" borderId="34" xfId="0" applyNumberFormat="1" applyFont="1" applyBorder="1"/>
    <xf numFmtId="170" fontId="15" fillId="0" borderId="34" xfId="0" applyNumberFormat="1" applyFont="1" applyBorder="1"/>
    <xf numFmtId="170" fontId="0" fillId="0" borderId="68" xfId="0" applyNumberFormat="1" applyBorder="1"/>
    <xf numFmtId="170" fontId="0" fillId="0" borderId="76" xfId="0" applyNumberFormat="1" applyBorder="1"/>
    <xf numFmtId="0" fontId="0" fillId="0" borderId="70" xfId="0" applyBorder="1"/>
    <xf numFmtId="170" fontId="0" fillId="0" borderId="2" xfId="0" applyNumberFormat="1" applyBorder="1"/>
    <xf numFmtId="170" fontId="7" fillId="0" borderId="12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28" fillId="0" borderId="0" xfId="0" applyFont="1" applyBorder="1"/>
    <xf numFmtId="0" fontId="47" fillId="0" borderId="0" xfId="0" applyFont="1" applyFill="1" applyBorder="1" applyAlignment="1">
      <alignment horizontal="left"/>
    </xf>
    <xf numFmtId="49" fontId="28" fillId="0" borderId="0" xfId="0" applyNumberFormat="1" applyFont="1" applyBorder="1" applyAlignment="1">
      <alignment horizontal="center"/>
    </xf>
    <xf numFmtId="0" fontId="10" fillId="0" borderId="32" xfId="0" applyFont="1" applyFill="1" applyBorder="1"/>
    <xf numFmtId="0" fontId="10" fillId="0" borderId="0" xfId="0" applyFont="1" applyFill="1" applyBorder="1"/>
    <xf numFmtId="0" fontId="10" fillId="0" borderId="29" xfId="0" applyFont="1" applyFill="1" applyBorder="1"/>
    <xf numFmtId="0" fontId="10" fillId="2" borderId="32" xfId="0" applyFont="1" applyFill="1" applyBorder="1"/>
    <xf numFmtId="0" fontId="10" fillId="2" borderId="29" xfId="0" applyFont="1" applyFill="1" applyBorder="1"/>
    <xf numFmtId="0" fontId="10" fillId="0" borderId="4" xfId="0" applyFont="1" applyBorder="1"/>
    <xf numFmtId="0" fontId="10" fillId="0" borderId="21" xfId="0" applyFont="1" applyBorder="1"/>
    <xf numFmtId="0" fontId="10" fillId="0" borderId="26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25" xfId="0" applyFont="1" applyFill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/>
    <xf numFmtId="0" fontId="10" fillId="3" borderId="2" xfId="0" applyFont="1" applyFill="1" applyBorder="1"/>
    <xf numFmtId="44" fontId="10" fillId="3" borderId="2" xfId="6" applyFont="1" applyFill="1" applyBorder="1"/>
    <xf numFmtId="0" fontId="10" fillId="3" borderId="2" xfId="0" applyFont="1" applyFill="1" applyBorder="1" applyAlignment="1">
      <alignment horizontal="center"/>
    </xf>
    <xf numFmtId="0" fontId="10" fillId="0" borderId="0" xfId="0" applyFont="1" applyFill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2" borderId="1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2" fillId="0" borderId="77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2" borderId="77" xfId="0" applyFont="1" applyFill="1" applyBorder="1" applyAlignment="1">
      <alignment horizontal="center"/>
    </xf>
    <xf numFmtId="0" fontId="12" fillId="2" borderId="78" xfId="0" applyFont="1" applyFill="1" applyBorder="1" applyAlignment="1">
      <alignment horizontal="center"/>
    </xf>
    <xf numFmtId="165" fontId="12" fillId="2" borderId="26" xfId="6" applyNumberFormat="1" applyFont="1" applyFill="1" applyBorder="1" applyAlignment="1">
      <alignment horizontal="center"/>
    </xf>
    <xf numFmtId="165" fontId="12" fillId="2" borderId="4" xfId="6" applyNumberFormat="1" applyFont="1" applyFill="1" applyBorder="1" applyAlignment="1">
      <alignment horizontal="left"/>
    </xf>
    <xf numFmtId="0" fontId="26" fillId="0" borderId="79" xfId="0" applyFont="1" applyFill="1" applyBorder="1"/>
    <xf numFmtId="0" fontId="26" fillId="0" borderId="80" xfId="0" applyFont="1" applyFill="1" applyBorder="1"/>
    <xf numFmtId="0" fontId="0" fillId="0" borderId="80" xfId="0" applyFill="1" applyBorder="1"/>
    <xf numFmtId="0" fontId="0" fillId="2" borderId="81" xfId="0" applyFill="1" applyBorder="1"/>
    <xf numFmtId="0" fontId="0" fillId="0" borderId="80" xfId="0" applyBorder="1"/>
    <xf numFmtId="0" fontId="12" fillId="2" borderId="80" xfId="0" applyFont="1" applyFill="1" applyBorder="1"/>
    <xf numFmtId="0" fontId="10" fillId="2" borderId="2" xfId="0" applyFont="1" applyFill="1" applyBorder="1" applyAlignment="1">
      <alignment horizontal="center"/>
    </xf>
    <xf numFmtId="0" fontId="40" fillId="2" borderId="34" xfId="0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 wrapText="1"/>
    </xf>
    <xf numFmtId="49" fontId="49" fillId="2" borderId="2" xfId="0" applyNumberFormat="1" applyFont="1" applyFill="1" applyBorder="1" applyAlignment="1">
      <alignment horizontal="center"/>
    </xf>
    <xf numFmtId="1" fontId="48" fillId="2" borderId="2" xfId="0" applyNumberFormat="1" applyFont="1" applyFill="1" applyBorder="1" applyAlignment="1">
      <alignment horizontal="center"/>
    </xf>
    <xf numFmtId="49" fontId="49" fillId="0" borderId="2" xfId="0" applyNumberFormat="1" applyFont="1" applyFill="1" applyBorder="1" applyAlignment="1">
      <alignment horizontal="center"/>
    </xf>
    <xf numFmtId="1" fontId="48" fillId="0" borderId="2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2" fillId="0" borderId="12" xfId="0" applyFont="1" applyBorder="1"/>
    <xf numFmtId="0" fontId="12" fillId="0" borderId="1" xfId="0" applyFont="1" applyBorder="1"/>
    <xf numFmtId="0" fontId="12" fillId="0" borderId="12" xfId="0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5" fontId="10" fillId="3" borderId="2" xfId="6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  <protection locked="0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48" fillId="0" borderId="2" xfId="1" applyNumberFormat="1" applyFont="1" applyFill="1" applyBorder="1" applyAlignment="1">
      <alignment horizontal="center"/>
    </xf>
    <xf numFmtId="0" fontId="4" fillId="0" borderId="2" xfId="0" applyFont="1" applyBorder="1"/>
    <xf numFmtId="1" fontId="14" fillId="0" borderId="2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29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9" fillId="0" borderId="34" xfId="0" applyFont="1" applyBorder="1" applyAlignment="1">
      <alignment vertical="center"/>
    </xf>
    <xf numFmtId="165" fontId="4" fillId="0" borderId="2" xfId="0" applyNumberFormat="1" applyFont="1" applyBorder="1" applyAlignment="1">
      <alignment horizontal="right"/>
    </xf>
    <xf numFmtId="165" fontId="0" fillId="0" borderId="34" xfId="0" applyNumberFormat="1" applyBorder="1" applyAlignment="1">
      <alignment horizontal="right" vertical="center"/>
    </xf>
    <xf numFmtId="165" fontId="4" fillId="2" borderId="2" xfId="6" applyNumberFormat="1" applyFont="1" applyFill="1" applyBorder="1"/>
    <xf numFmtId="0" fontId="7" fillId="2" borderId="4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1" fontId="48" fillId="2" borderId="2" xfId="1" applyNumberFormat="1" applyFont="1" applyFill="1" applyBorder="1" applyAlignment="1">
      <alignment horizontal="center"/>
    </xf>
    <xf numFmtId="0" fontId="49" fillId="2" borderId="2" xfId="0" applyFont="1" applyFill="1" applyBorder="1" applyAlignment="1">
      <alignment horizontal="left"/>
    </xf>
    <xf numFmtId="0" fontId="49" fillId="2" borderId="2" xfId="0" applyFont="1" applyFill="1" applyBorder="1" applyAlignment="1">
      <alignment horizontal="center"/>
    </xf>
    <xf numFmtId="1" fontId="49" fillId="2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1" fontId="49" fillId="0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left" vertical="center"/>
    </xf>
    <xf numFmtId="49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2" xfId="0" applyFont="1" applyFill="1" applyBorder="1"/>
    <xf numFmtId="0" fontId="49" fillId="2" borderId="2" xfId="0" applyFont="1" applyFill="1" applyBorder="1"/>
    <xf numFmtId="0" fontId="48" fillId="0" borderId="2" xfId="0" applyFont="1" applyFill="1" applyBorder="1" applyAlignment="1">
      <alignment horizontal="left"/>
    </xf>
    <xf numFmtId="49" fontId="48" fillId="0" borderId="2" xfId="0" applyNumberFormat="1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right" vertical="center" wrapText="1"/>
    </xf>
    <xf numFmtId="0" fontId="48" fillId="0" borderId="2" xfId="3" applyFont="1" applyFill="1" applyBorder="1" applyAlignment="1">
      <alignment horizontal="center"/>
    </xf>
    <xf numFmtId="0" fontId="48" fillId="0" borderId="2" xfId="3" applyFont="1" applyFill="1" applyBorder="1" applyAlignment="1">
      <alignment horizontal="left"/>
    </xf>
    <xf numFmtId="49" fontId="48" fillId="0" borderId="2" xfId="3" applyNumberFormat="1" applyFont="1" applyFill="1" applyBorder="1" applyAlignment="1">
      <alignment horizontal="center"/>
    </xf>
    <xf numFmtId="165" fontId="49" fillId="0" borderId="2" xfId="0" applyNumberFormat="1" applyFont="1" applyFill="1" applyBorder="1" applyAlignment="1">
      <alignment horizontal="center"/>
    </xf>
    <xf numFmtId="0" fontId="48" fillId="0" borderId="2" xfId="3" applyFont="1" applyFill="1" applyBorder="1"/>
    <xf numFmtId="49" fontId="49" fillId="0" borderId="2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5" fontId="48" fillId="0" borderId="2" xfId="0" applyNumberFormat="1" applyFont="1" applyFill="1" applyBorder="1" applyAlignment="1">
      <alignment horizontal="center"/>
    </xf>
    <xf numFmtId="1" fontId="51" fillId="0" borderId="2" xfId="8" applyNumberFormat="1" applyFont="1" applyFill="1" applyBorder="1" applyAlignment="1">
      <alignment horizontal="center"/>
    </xf>
    <xf numFmtId="0" fontId="49" fillId="0" borderId="2" xfId="3" applyFont="1" applyFill="1" applyBorder="1" applyAlignment="1">
      <alignment horizontal="center"/>
    </xf>
    <xf numFmtId="1" fontId="49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9" fillId="0" borderId="3" xfId="0" applyFont="1" applyFill="1" applyBorder="1" applyAlignment="1">
      <alignment horizontal="center" vertical="center" wrapText="1"/>
    </xf>
    <xf numFmtId="165" fontId="54" fillId="0" borderId="3" xfId="0" applyNumberFormat="1" applyFont="1" applyBorder="1"/>
    <xf numFmtId="0" fontId="1" fillId="0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165" fontId="28" fillId="0" borderId="1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/>
    </xf>
    <xf numFmtId="0" fontId="28" fillId="0" borderId="2" xfId="0" applyFont="1" applyBorder="1" applyAlignment="1">
      <alignment horizontal="left"/>
    </xf>
    <xf numFmtId="1" fontId="28" fillId="0" borderId="2" xfId="0" quotePrefix="1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8" fillId="0" borderId="0" xfId="0" applyFont="1" applyFill="1" applyAlignment="1">
      <alignment horizontal="left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left"/>
    </xf>
    <xf numFmtId="49" fontId="48" fillId="0" borderId="15" xfId="0" applyNumberFormat="1" applyFont="1" applyFill="1" applyBorder="1" applyAlignment="1">
      <alignment horizontal="center" wrapText="1"/>
    </xf>
    <xf numFmtId="49" fontId="48" fillId="0" borderId="2" xfId="0" applyNumberFormat="1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left" wrapText="1"/>
    </xf>
    <xf numFmtId="0" fontId="48" fillId="0" borderId="2" xfId="0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49" fontId="48" fillId="0" borderId="2" xfId="0" applyNumberFormat="1" applyFont="1" applyFill="1" applyBorder="1" applyAlignment="1">
      <alignment horizontal="left" wrapText="1"/>
    </xf>
    <xf numFmtId="49" fontId="48" fillId="0" borderId="2" xfId="3" applyNumberFormat="1" applyFont="1" applyFill="1" applyBorder="1" applyAlignment="1">
      <alignment horizontal="left" wrapText="1"/>
    </xf>
    <xf numFmtId="49" fontId="48" fillId="0" borderId="0" xfId="3" applyNumberFormat="1" applyFont="1" applyFill="1" applyBorder="1" applyAlignment="1">
      <alignment horizontal="left"/>
    </xf>
    <xf numFmtId="49" fontId="48" fillId="0" borderId="3" xfId="0" applyNumberFormat="1" applyFont="1" applyFill="1" applyBorder="1" applyAlignment="1">
      <alignment horizontal="left" wrapText="1"/>
    </xf>
    <xf numFmtId="0" fontId="48" fillId="0" borderId="3" xfId="0" applyFont="1" applyFill="1" applyBorder="1" applyAlignment="1">
      <alignment horizontal="left" wrapText="1"/>
    </xf>
    <xf numFmtId="49" fontId="48" fillId="0" borderId="3" xfId="0" applyNumberFormat="1" applyFont="1" applyFill="1" applyBorder="1" applyAlignment="1">
      <alignment horizontal="center" wrapText="1"/>
    </xf>
    <xf numFmtId="0" fontId="48" fillId="0" borderId="3" xfId="0" applyFont="1" applyFill="1" applyBorder="1" applyAlignment="1">
      <alignment horizontal="center" wrapText="1"/>
    </xf>
    <xf numFmtId="0" fontId="29" fillId="2" borderId="34" xfId="0" applyFont="1" applyFill="1" applyBorder="1" applyAlignment="1">
      <alignment horizontal="left" vertical="center" wrapText="1"/>
    </xf>
    <xf numFmtId="49" fontId="48" fillId="0" borderId="14" xfId="0" applyNumberFormat="1" applyFont="1" applyFill="1" applyBorder="1" applyAlignment="1">
      <alignment horizontal="left" wrapText="1"/>
    </xf>
    <xf numFmtId="0" fontId="48" fillId="0" borderId="14" xfId="0" applyFont="1" applyFill="1" applyBorder="1" applyAlignment="1">
      <alignment horizontal="left" wrapText="1"/>
    </xf>
    <xf numFmtId="49" fontId="48" fillId="0" borderId="14" xfId="0" applyNumberFormat="1" applyFont="1" applyFill="1" applyBorder="1" applyAlignment="1">
      <alignment horizontal="center" wrapText="1"/>
    </xf>
    <xf numFmtId="0" fontId="48" fillId="0" borderId="14" xfId="0" applyFont="1" applyFill="1" applyBorder="1" applyAlignment="1">
      <alignment horizontal="center" wrapText="1"/>
    </xf>
    <xf numFmtId="1" fontId="28" fillId="0" borderId="14" xfId="0" applyNumberFormat="1" applyFont="1" applyFill="1" applyBorder="1" applyAlignment="1">
      <alignment horizontal="center" vertical="center"/>
    </xf>
    <xf numFmtId="49" fontId="48" fillId="0" borderId="14" xfId="3" applyNumberFormat="1" applyFont="1" applyFill="1" applyBorder="1" applyAlignment="1">
      <alignment horizontal="left" wrapText="1"/>
    </xf>
    <xf numFmtId="49" fontId="48" fillId="2" borderId="2" xfId="0" applyNumberFormat="1" applyFont="1" applyFill="1" applyBorder="1" applyAlignment="1">
      <alignment horizontal="left" wrapText="1"/>
    </xf>
    <xf numFmtId="49" fontId="48" fillId="2" borderId="2" xfId="0" applyNumberFormat="1" applyFont="1" applyFill="1" applyBorder="1" applyAlignment="1">
      <alignment horizontal="center" wrapText="1"/>
    </xf>
    <xf numFmtId="0" fontId="48" fillId="2" borderId="2" xfId="0" applyFont="1" applyFill="1" applyBorder="1" applyAlignment="1">
      <alignment horizontal="center" wrapText="1"/>
    </xf>
    <xf numFmtId="0" fontId="48" fillId="2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49" fontId="48" fillId="2" borderId="2" xfId="3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3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wrapText="1"/>
    </xf>
    <xf numFmtId="49" fontId="1" fillId="2" borderId="2" xfId="3" applyNumberFormat="1" applyFont="1" applyFill="1" applyBorder="1" applyAlignment="1">
      <alignment horizontal="left" wrapText="1"/>
    </xf>
    <xf numFmtId="0" fontId="47" fillId="0" borderId="2" xfId="0" applyFont="1" applyBorder="1" applyAlignment="1">
      <alignment horizontal="center" vertical="center"/>
    </xf>
    <xf numFmtId="49" fontId="48" fillId="0" borderId="2" xfId="3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49" fontId="48" fillId="0" borderId="2" xfId="4" applyNumberFormat="1" applyFont="1" applyFill="1" applyBorder="1" applyAlignment="1">
      <alignment horizontal="left" wrapText="1"/>
    </xf>
    <xf numFmtId="49" fontId="48" fillId="2" borderId="2" xfId="4" applyNumberFormat="1" applyFont="1" applyFill="1" applyBorder="1" applyAlignment="1">
      <alignment horizontal="left" wrapText="1"/>
    </xf>
    <xf numFmtId="49" fontId="48" fillId="0" borderId="2" xfId="5" applyNumberFormat="1" applyFont="1" applyFill="1" applyBorder="1" applyAlignment="1">
      <alignment horizontal="left" wrapText="1"/>
    </xf>
    <xf numFmtId="49" fontId="49" fillId="0" borderId="2" xfId="0" applyNumberFormat="1" applyFont="1" applyFill="1" applyBorder="1" applyAlignment="1">
      <alignment horizontal="left" wrapText="1"/>
    </xf>
    <xf numFmtId="0" fontId="49" fillId="0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8" fillId="0" borderId="34" xfId="0" applyFont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7" fillId="0" borderId="34" xfId="0" applyFont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 wrapText="1"/>
    </xf>
    <xf numFmtId="0" fontId="47" fillId="0" borderId="34" xfId="0" applyFont="1" applyBorder="1" applyAlignment="1">
      <alignment horizontal="center" vertical="center"/>
    </xf>
    <xf numFmtId="1" fontId="47" fillId="0" borderId="34" xfId="0" applyNumberFormat="1" applyFont="1" applyBorder="1" applyAlignment="1">
      <alignment horizontal="center" vertical="center" wrapText="1"/>
    </xf>
    <xf numFmtId="49" fontId="1" fillId="0" borderId="14" xfId="3" applyNumberFormat="1" applyFont="1" applyFill="1" applyBorder="1" applyAlignment="1">
      <alignment horizontal="left" wrapText="1"/>
    </xf>
    <xf numFmtId="49" fontId="1" fillId="0" borderId="3" xfId="3" applyNumberFormat="1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49" fontId="29" fillId="0" borderId="34" xfId="0" applyNumberFormat="1" applyFont="1" applyFill="1" applyBorder="1" applyAlignment="1">
      <alignment horizontal="left" vertical="center" wrapText="1"/>
    </xf>
    <xf numFmtId="165" fontId="0" fillId="0" borderId="15" xfId="0" applyNumberFormat="1" applyBorder="1" applyAlignment="1">
      <alignment horizontal="center"/>
    </xf>
    <xf numFmtId="0" fontId="47" fillId="0" borderId="8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5" fillId="0" borderId="56" xfId="0" applyFont="1" applyFill="1" applyBorder="1" applyAlignment="1">
      <alignment horizontal="left" vertical="center" wrapText="1"/>
    </xf>
    <xf numFmtId="1" fontId="0" fillId="0" borderId="3" xfId="0" applyNumberFormat="1" applyBorder="1" applyAlignment="1">
      <alignment horizontal="center"/>
    </xf>
    <xf numFmtId="0" fontId="55" fillId="0" borderId="34" xfId="0" applyFont="1" applyFill="1" applyBorder="1" applyAlignment="1">
      <alignment horizontal="left" vertical="center" wrapText="1"/>
    </xf>
    <xf numFmtId="49" fontId="48" fillId="0" borderId="14" xfId="4" applyNumberFormat="1" applyFont="1" applyFill="1" applyBorder="1" applyAlignment="1">
      <alignment horizontal="left" wrapText="1"/>
    </xf>
    <xf numFmtId="0" fontId="48" fillId="0" borderId="14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49" fontId="48" fillId="0" borderId="3" xfId="3" applyNumberFormat="1" applyFont="1" applyFill="1" applyBorder="1" applyAlignment="1">
      <alignment horizontal="left" wrapText="1"/>
    </xf>
    <xf numFmtId="0" fontId="55" fillId="0" borderId="34" xfId="0" applyFont="1" applyFill="1" applyBorder="1" applyAlignment="1">
      <alignment horizontal="left" wrapText="1"/>
    </xf>
    <xf numFmtId="0" fontId="4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55" fillId="0" borderId="8" xfId="0" applyFont="1" applyFill="1" applyBorder="1" applyAlignment="1">
      <alignment horizontal="left" vertical="center" wrapText="1"/>
    </xf>
    <xf numFmtId="49" fontId="48" fillId="2" borderId="3" xfId="3" applyNumberFormat="1" applyFont="1" applyFill="1" applyBorder="1" applyAlignment="1">
      <alignment horizontal="left" wrapText="1"/>
    </xf>
    <xf numFmtId="0" fontId="48" fillId="2" borderId="3" xfId="0" applyFont="1" applyFill="1" applyBorder="1" applyAlignment="1">
      <alignment horizontal="left" wrapText="1"/>
    </xf>
    <xf numFmtId="49" fontId="48" fillId="2" borderId="3" xfId="0" applyNumberFormat="1" applyFont="1" applyFill="1" applyBorder="1" applyAlignment="1">
      <alignment horizontal="center" wrapText="1"/>
    </xf>
    <xf numFmtId="0" fontId="48" fillId="2" borderId="3" xfId="0" applyFont="1" applyFill="1" applyBorder="1" applyAlignment="1">
      <alignment horizontal="center" wrapText="1"/>
    </xf>
    <xf numFmtId="49" fontId="48" fillId="2" borderId="14" xfId="3" applyNumberFormat="1" applyFont="1" applyFill="1" applyBorder="1" applyAlignment="1">
      <alignment horizontal="left"/>
    </xf>
    <xf numFmtId="0" fontId="48" fillId="2" borderId="14" xfId="0" applyFont="1" applyFill="1" applyBorder="1" applyAlignment="1">
      <alignment horizontal="left" wrapText="1"/>
    </xf>
    <xf numFmtId="49" fontId="48" fillId="2" borderId="14" xfId="0" applyNumberFormat="1" applyFont="1" applyFill="1" applyBorder="1" applyAlignment="1">
      <alignment horizontal="center" wrapText="1"/>
    </xf>
    <xf numFmtId="0" fontId="48" fillId="2" borderId="14" xfId="0" applyFont="1" applyFill="1" applyBorder="1" applyAlignment="1">
      <alignment horizontal="center" wrapText="1"/>
    </xf>
    <xf numFmtId="49" fontId="48" fillId="0" borderId="3" xfId="5" applyNumberFormat="1" applyFont="1" applyFill="1" applyBorder="1" applyAlignment="1">
      <alignment horizontal="left" wrapText="1"/>
    </xf>
    <xf numFmtId="49" fontId="48" fillId="0" borderId="14" xfId="5" applyNumberFormat="1" applyFont="1" applyFill="1" applyBorder="1" applyAlignment="1">
      <alignment horizontal="left" wrapText="1"/>
    </xf>
    <xf numFmtId="49" fontId="48" fillId="2" borderId="14" xfId="0" applyNumberFormat="1" applyFont="1" applyFill="1" applyBorder="1" applyAlignment="1">
      <alignment horizontal="left" wrapText="1"/>
    </xf>
    <xf numFmtId="49" fontId="48" fillId="0" borderId="15" xfId="3" applyNumberFormat="1" applyFont="1" applyFill="1" applyBorder="1" applyAlignment="1">
      <alignment horizontal="left" wrapText="1"/>
    </xf>
    <xf numFmtId="0" fontId="48" fillId="0" borderId="15" xfId="0" applyFont="1" applyFill="1" applyBorder="1" applyAlignment="1">
      <alignment horizontal="left" wrapText="1"/>
    </xf>
    <xf numFmtId="0" fontId="48" fillId="0" borderId="15" xfId="0" applyFont="1" applyFill="1" applyBorder="1" applyAlignment="1">
      <alignment horizontal="center" wrapText="1"/>
    </xf>
    <xf numFmtId="1" fontId="0" fillId="0" borderId="15" xfId="0" applyNumberFormat="1" applyBorder="1" applyAlignment="1">
      <alignment horizontal="center"/>
    </xf>
    <xf numFmtId="49" fontId="49" fillId="0" borderId="3" xfId="0" applyNumberFormat="1" applyFont="1" applyFill="1" applyBorder="1" applyAlignment="1">
      <alignment horizontal="left" wrapText="1"/>
    </xf>
    <xf numFmtId="49" fontId="49" fillId="0" borderId="15" xfId="0" applyNumberFormat="1" applyFont="1" applyFill="1" applyBorder="1" applyAlignment="1">
      <alignment horizontal="left" wrapText="1"/>
    </xf>
    <xf numFmtId="0" fontId="49" fillId="0" borderId="3" xfId="0" applyFont="1" applyFill="1" applyBorder="1" applyAlignment="1">
      <alignment horizontal="center" wrapText="1"/>
    </xf>
    <xf numFmtId="49" fontId="49" fillId="0" borderId="14" xfId="0" applyNumberFormat="1" applyFont="1" applyFill="1" applyBorder="1" applyAlignment="1">
      <alignment horizontal="left" wrapText="1"/>
    </xf>
    <xf numFmtId="0" fontId="49" fillId="0" borderId="14" xfId="0" applyFont="1" applyFill="1" applyBorder="1" applyAlignment="1">
      <alignment horizontal="center" wrapText="1"/>
    </xf>
    <xf numFmtId="49" fontId="48" fillId="2" borderId="14" xfId="3" applyNumberFormat="1" applyFont="1" applyFill="1" applyBorder="1" applyAlignment="1">
      <alignment horizontal="left" wrapText="1"/>
    </xf>
    <xf numFmtId="49" fontId="48" fillId="0" borderId="3" xfId="3" applyNumberFormat="1" applyFont="1" applyFill="1" applyBorder="1" applyAlignment="1">
      <alignment horizontal="left"/>
    </xf>
    <xf numFmtId="0" fontId="48" fillId="0" borderId="3" xfId="0" applyFont="1" applyFill="1" applyBorder="1" applyAlignment="1">
      <alignment horizontal="left"/>
    </xf>
    <xf numFmtId="49" fontId="48" fillId="0" borderId="3" xfId="0" applyNumberFormat="1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49" fontId="48" fillId="0" borderId="15" xfId="3" applyNumberFormat="1" applyFont="1" applyFill="1" applyBorder="1" applyAlignment="1">
      <alignment horizontal="left"/>
    </xf>
    <xf numFmtId="0" fontId="48" fillId="0" borderId="15" xfId="0" applyFont="1" applyFill="1" applyBorder="1" applyAlignment="1">
      <alignment horizontal="left"/>
    </xf>
    <xf numFmtId="49" fontId="48" fillId="0" borderId="15" xfId="0" applyNumberFormat="1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49" fontId="48" fillId="0" borderId="14" xfId="3" applyNumberFormat="1" applyFont="1" applyFill="1" applyBorder="1" applyAlignment="1">
      <alignment horizontal="left"/>
    </xf>
    <xf numFmtId="49" fontId="48" fillId="0" borderId="14" xfId="0" applyNumberFormat="1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49" fontId="48" fillId="2" borderId="3" xfId="3" applyNumberFormat="1" applyFont="1" applyFill="1" applyBorder="1" applyAlignment="1">
      <alignment horizontal="left"/>
    </xf>
    <xf numFmtId="0" fontId="48" fillId="2" borderId="3" xfId="0" applyFont="1" applyFill="1" applyBorder="1" applyAlignment="1">
      <alignment horizontal="left"/>
    </xf>
    <xf numFmtId="49" fontId="48" fillId="2" borderId="3" xfId="0" applyNumberFormat="1" applyFont="1" applyFill="1" applyBorder="1" applyAlignment="1">
      <alignment horizontal="center"/>
    </xf>
    <xf numFmtId="0" fontId="48" fillId="2" borderId="3" xfId="0" applyFont="1" applyFill="1" applyBorder="1" applyAlignment="1">
      <alignment horizontal="center"/>
    </xf>
    <xf numFmtId="0" fontId="55" fillId="2" borderId="34" xfId="0" applyFont="1" applyFill="1" applyBorder="1" applyAlignment="1">
      <alignment horizontal="left" vertical="center" wrapText="1"/>
    </xf>
    <xf numFmtId="0" fontId="48" fillId="2" borderId="15" xfId="0" applyFont="1" applyFill="1" applyBorder="1" applyAlignment="1">
      <alignment horizontal="left"/>
    </xf>
    <xf numFmtId="49" fontId="49" fillId="0" borderId="15" xfId="0" applyNumberFormat="1" applyFont="1" applyFill="1" applyBorder="1" applyAlignment="1">
      <alignment horizontal="left"/>
    </xf>
    <xf numFmtId="0" fontId="49" fillId="0" borderId="15" xfId="0" applyFont="1" applyFill="1" applyBorder="1" applyAlignment="1">
      <alignment horizontal="left"/>
    </xf>
    <xf numFmtId="0" fontId="49" fillId="0" borderId="15" xfId="0" applyFont="1" applyFill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49" fontId="48" fillId="0" borderId="35" xfId="3" applyNumberFormat="1" applyFont="1" applyFill="1" applyBorder="1" applyAlignment="1">
      <alignment horizontal="left"/>
    </xf>
    <xf numFmtId="0" fontId="48" fillId="0" borderId="35" xfId="0" applyFont="1" applyFill="1" applyBorder="1" applyAlignment="1">
      <alignment horizontal="left"/>
    </xf>
    <xf numFmtId="49" fontId="48" fillId="0" borderId="35" xfId="0" applyNumberFormat="1" applyFont="1" applyFill="1" applyBorder="1" applyAlignment="1">
      <alignment horizontal="center"/>
    </xf>
    <xf numFmtId="0" fontId="48" fillId="0" borderId="35" xfId="0" applyFont="1" applyFill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1" fontId="28" fillId="0" borderId="3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right" wrapText="1"/>
    </xf>
    <xf numFmtId="1" fontId="28" fillId="0" borderId="2" xfId="0" applyNumberFormat="1" applyFont="1" applyFill="1" applyBorder="1" applyAlignment="1">
      <alignment horizontal="right" wrapText="1"/>
    </xf>
    <xf numFmtId="1" fontId="1" fillId="0" borderId="14" xfId="0" applyNumberFormat="1" applyFont="1" applyFill="1" applyBorder="1" applyAlignment="1">
      <alignment horizontal="right" wrapText="1"/>
    </xf>
    <xf numFmtId="1" fontId="1" fillId="0" borderId="2" xfId="3" applyNumberFormat="1" applyFont="1" applyFill="1" applyBorder="1" applyAlignment="1">
      <alignment horizontal="right" wrapText="1"/>
    </xf>
    <xf numFmtId="1" fontId="1" fillId="0" borderId="14" xfId="3" applyNumberFormat="1" applyFont="1" applyFill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right" wrapText="1"/>
    </xf>
    <xf numFmtId="1" fontId="1" fillId="2" borderId="2" xfId="0" applyNumberFormat="1" applyFont="1" applyFill="1" applyBorder="1" applyAlignment="1">
      <alignment horizontal="right" wrapText="1"/>
    </xf>
    <xf numFmtId="1" fontId="1" fillId="0" borderId="2" xfId="4" applyNumberFormat="1" applyFont="1" applyFill="1" applyBorder="1" applyAlignment="1">
      <alignment horizontal="right" wrapText="1"/>
    </xf>
    <xf numFmtId="1" fontId="1" fillId="0" borderId="14" xfId="4" applyNumberFormat="1" applyFont="1" applyFill="1" applyBorder="1" applyAlignment="1">
      <alignment horizontal="right" wrapText="1"/>
    </xf>
    <xf numFmtId="1" fontId="1" fillId="0" borderId="3" xfId="3" applyNumberFormat="1" applyFont="1" applyFill="1" applyBorder="1" applyAlignment="1">
      <alignment horizontal="right" wrapText="1"/>
    </xf>
    <xf numFmtId="1" fontId="1" fillId="2" borderId="2" xfId="3" applyNumberFormat="1" applyFont="1" applyFill="1" applyBorder="1" applyAlignment="1">
      <alignment horizontal="right" wrapText="1"/>
    </xf>
    <xf numFmtId="1" fontId="57" fillId="0" borderId="2" xfId="8" applyNumberFormat="1" applyFont="1" applyFill="1" applyBorder="1" applyAlignment="1">
      <alignment horizontal="right"/>
    </xf>
    <xf numFmtId="1" fontId="48" fillId="0" borderId="3" xfId="3" applyNumberFormat="1" applyFont="1" applyFill="1" applyBorder="1" applyAlignment="1">
      <alignment horizontal="right" wrapText="1"/>
    </xf>
    <xf numFmtId="1" fontId="48" fillId="0" borderId="2" xfId="3" applyNumberFormat="1" applyFont="1" applyFill="1" applyBorder="1" applyAlignment="1">
      <alignment horizontal="right" wrapText="1"/>
    </xf>
    <xf numFmtId="1" fontId="49" fillId="0" borderId="2" xfId="0" applyNumberFormat="1" applyFont="1" applyFill="1" applyBorder="1" applyAlignment="1">
      <alignment horizontal="right" wrapText="1"/>
    </xf>
    <xf numFmtId="1" fontId="49" fillId="0" borderId="14" xfId="0" applyNumberFormat="1" applyFont="1" applyFill="1" applyBorder="1" applyAlignment="1">
      <alignment horizontal="right" wrapText="1"/>
    </xf>
    <xf numFmtId="0" fontId="47" fillId="0" borderId="34" xfId="0" applyFont="1" applyBorder="1" applyAlignment="1">
      <alignment horizontal="right"/>
    </xf>
    <xf numFmtId="1" fontId="48" fillId="0" borderId="2" xfId="4" applyNumberFormat="1" applyFont="1" applyFill="1" applyBorder="1" applyAlignment="1">
      <alignment horizontal="right" wrapText="1"/>
    </xf>
    <xf numFmtId="1" fontId="48" fillId="2" borderId="2" xfId="3" applyNumberFormat="1" applyFont="1" applyFill="1" applyBorder="1" applyAlignment="1">
      <alignment horizontal="right" wrapText="1"/>
    </xf>
    <xf numFmtId="1" fontId="48" fillId="0" borderId="14" xfId="0" applyNumberFormat="1" applyFont="1" applyFill="1" applyBorder="1" applyAlignment="1">
      <alignment horizontal="right" wrapText="1"/>
    </xf>
    <xf numFmtId="0" fontId="47" fillId="0" borderId="8" xfId="0" applyFont="1" applyBorder="1" applyAlignment="1">
      <alignment horizontal="right" vertical="center"/>
    </xf>
    <xf numFmtId="1" fontId="51" fillId="0" borderId="2" xfId="8" applyNumberFormat="1" applyFont="1" applyFill="1" applyBorder="1" applyAlignment="1">
      <alignment horizontal="right"/>
    </xf>
    <xf numFmtId="1" fontId="48" fillId="2" borderId="3" xfId="3" applyNumberFormat="1" applyFont="1" applyFill="1" applyBorder="1" applyAlignment="1">
      <alignment horizontal="right" wrapText="1"/>
    </xf>
    <xf numFmtId="1" fontId="48" fillId="2" borderId="14" xfId="3" applyNumberFormat="1" applyFont="1" applyFill="1" applyBorder="1" applyAlignment="1">
      <alignment horizontal="right" wrapText="1"/>
    </xf>
    <xf numFmtId="1" fontId="51" fillId="0" borderId="3" xfId="8" applyNumberFormat="1" applyFont="1" applyFill="1" applyBorder="1" applyAlignment="1">
      <alignment horizontal="right"/>
    </xf>
    <xf numFmtId="1" fontId="48" fillId="0" borderId="2" xfId="0" applyNumberFormat="1" applyFont="1" applyFill="1" applyBorder="1" applyAlignment="1">
      <alignment horizontal="right" wrapText="1"/>
    </xf>
    <xf numFmtId="1" fontId="48" fillId="0" borderId="2" xfId="5" applyNumberFormat="1" applyFont="1" applyFill="1" applyBorder="1" applyAlignment="1">
      <alignment horizontal="right" wrapText="1"/>
    </xf>
    <xf numFmtId="1" fontId="48" fillId="0" borderId="14" xfId="3" applyNumberFormat="1" applyFont="1" applyFill="1" applyBorder="1" applyAlignment="1">
      <alignment horizontal="right" wrapText="1"/>
    </xf>
    <xf numFmtId="1" fontId="49" fillId="0" borderId="3" xfId="0" applyNumberFormat="1" applyFont="1" applyFill="1" applyBorder="1" applyAlignment="1">
      <alignment horizontal="right" wrapText="1"/>
    </xf>
    <xf numFmtId="0" fontId="47" fillId="0" borderId="2" xfId="0" applyFont="1" applyBorder="1" applyAlignment="1">
      <alignment horizontal="right" vertical="center"/>
    </xf>
    <xf numFmtId="1" fontId="48" fillId="2" borderId="2" xfId="5" applyNumberFormat="1" applyFont="1" applyFill="1" applyBorder="1" applyAlignment="1">
      <alignment horizontal="right" wrapText="1"/>
    </xf>
    <xf numFmtId="1" fontId="51" fillId="2" borderId="2" xfId="8" applyNumberFormat="1" applyFont="1" applyFill="1" applyBorder="1" applyAlignment="1">
      <alignment horizontal="right"/>
    </xf>
    <xf numFmtId="1" fontId="48" fillId="0" borderId="15" xfId="3" applyNumberFormat="1" applyFont="1" applyFill="1" applyBorder="1" applyAlignment="1">
      <alignment horizontal="right" wrapText="1"/>
    </xf>
    <xf numFmtId="1" fontId="48" fillId="0" borderId="14" xfId="0" applyNumberFormat="1" applyFont="1" applyFill="1" applyBorder="1" applyAlignment="1">
      <alignment horizontal="right" vertical="center" wrapText="1"/>
    </xf>
    <xf numFmtId="1" fontId="49" fillId="0" borderId="15" xfId="0" applyNumberFormat="1" applyFont="1" applyFill="1" applyBorder="1" applyAlignment="1">
      <alignment horizontal="right" wrapText="1"/>
    </xf>
    <xf numFmtId="1" fontId="48" fillId="0" borderId="2" xfId="0" applyNumberFormat="1" applyFont="1" applyFill="1" applyBorder="1" applyAlignment="1">
      <alignment horizontal="right" vertical="center" wrapText="1"/>
    </xf>
    <xf numFmtId="1" fontId="48" fillId="2" borderId="2" xfId="0" applyNumberFormat="1" applyFont="1" applyFill="1" applyBorder="1" applyAlignment="1">
      <alignment horizontal="right" wrapText="1"/>
    </xf>
    <xf numFmtId="1" fontId="48" fillId="0" borderId="35" xfId="3" applyNumberFormat="1" applyFont="1" applyFill="1" applyBorder="1" applyAlignment="1">
      <alignment horizontal="right"/>
    </xf>
    <xf numFmtId="1" fontId="48" fillId="0" borderId="0" xfId="3" applyNumberFormat="1" applyFont="1" applyFill="1" applyBorder="1" applyAlignment="1">
      <alignment horizontal="right"/>
    </xf>
    <xf numFmtId="1" fontId="48" fillId="0" borderId="3" xfId="3" applyNumberFormat="1" applyFont="1" applyFill="1" applyBorder="1" applyAlignment="1">
      <alignment horizontal="right"/>
    </xf>
    <xf numFmtId="1" fontId="48" fillId="0" borderId="2" xfId="3" applyNumberFormat="1" applyFont="1" applyFill="1" applyBorder="1" applyAlignment="1">
      <alignment horizontal="right"/>
    </xf>
    <xf numFmtId="1" fontId="49" fillId="0" borderId="2" xfId="0" applyNumberFormat="1" applyFont="1" applyFill="1" applyBorder="1" applyAlignment="1">
      <alignment horizontal="right"/>
    </xf>
    <xf numFmtId="1" fontId="48" fillId="0" borderId="14" xfId="3" applyNumberFormat="1" applyFont="1" applyFill="1" applyBorder="1" applyAlignment="1">
      <alignment horizontal="right"/>
    </xf>
    <xf numFmtId="1" fontId="48" fillId="0" borderId="15" xfId="3" applyNumberFormat="1" applyFont="1" applyFill="1" applyBorder="1" applyAlignment="1">
      <alignment horizontal="right"/>
    </xf>
    <xf numFmtId="1" fontId="48" fillId="2" borderId="3" xfId="3" applyNumberFormat="1" applyFont="1" applyFill="1" applyBorder="1" applyAlignment="1">
      <alignment horizontal="right"/>
    </xf>
    <xf numFmtId="1" fontId="49" fillId="0" borderId="15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165" fontId="56" fillId="0" borderId="3" xfId="0" applyNumberFormat="1" applyFont="1" applyFill="1" applyBorder="1" applyAlignment="1">
      <alignment horizontal="center" vertical="center"/>
    </xf>
    <xf numFmtId="165" fontId="56" fillId="0" borderId="2" xfId="0" applyNumberFormat="1" applyFont="1" applyFill="1" applyBorder="1" applyAlignment="1">
      <alignment horizontal="center" vertical="center"/>
    </xf>
    <xf numFmtId="165" fontId="56" fillId="0" borderId="14" xfId="0" applyNumberFormat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165" fontId="56" fillId="0" borderId="15" xfId="0" applyNumberFormat="1" applyFont="1" applyFill="1" applyBorder="1" applyAlignment="1">
      <alignment horizontal="center" vertical="center"/>
    </xf>
    <xf numFmtId="165" fontId="56" fillId="0" borderId="35" xfId="0" applyNumberFormat="1" applyFont="1" applyFill="1" applyBorder="1" applyAlignment="1">
      <alignment horizontal="center" vertical="center"/>
    </xf>
    <xf numFmtId="165" fontId="56" fillId="0" borderId="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1" fontId="1" fillId="0" borderId="2" xfId="5" applyNumberFormat="1" applyFont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left" vertical="center"/>
    </xf>
    <xf numFmtId="165" fontId="28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5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left" vertical="center"/>
    </xf>
    <xf numFmtId="0" fontId="47" fillId="0" borderId="8" xfId="0" applyFont="1" applyBorder="1" applyAlignment="1">
      <alignment horizontal="center" vertical="top"/>
    </xf>
    <xf numFmtId="0" fontId="29" fillId="0" borderId="8" xfId="0" applyFont="1" applyFill="1" applyBorder="1" applyAlignment="1">
      <alignment horizontal="center" vertical="top" wrapText="1"/>
    </xf>
    <xf numFmtId="0" fontId="47" fillId="0" borderId="8" xfId="0" applyFont="1" applyBorder="1" applyAlignment="1">
      <alignment horizontal="left" vertical="top"/>
    </xf>
    <xf numFmtId="0" fontId="47" fillId="0" borderId="8" xfId="0" applyFont="1" applyFill="1" applyBorder="1" applyAlignment="1">
      <alignment horizontal="center" vertical="top"/>
    </xf>
    <xf numFmtId="2" fontId="47" fillId="0" borderId="8" xfId="0" applyNumberFormat="1" applyFont="1" applyBorder="1" applyAlignment="1">
      <alignment horizontal="center" vertical="top" wrapText="1"/>
    </xf>
    <xf numFmtId="0" fontId="47" fillId="0" borderId="8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" fillId="0" borderId="82" xfId="0" applyFont="1" applyBorder="1" applyAlignment="1">
      <alignment horizontal="center"/>
    </xf>
    <xf numFmtId="2" fontId="48" fillId="0" borderId="2" xfId="1" applyNumberFormat="1" applyFont="1" applyFill="1" applyBorder="1" applyAlignment="1">
      <alignment horizontal="left"/>
    </xf>
    <xf numFmtId="49" fontId="48" fillId="0" borderId="2" xfId="0" applyNumberFormat="1" applyFont="1" applyBorder="1" applyAlignment="1">
      <alignment horizontal="center"/>
    </xf>
    <xf numFmtId="165" fontId="48" fillId="0" borderId="2" xfId="0" applyNumberFormat="1" applyFont="1" applyFill="1" applyBorder="1" applyAlignment="1">
      <alignment horizontal="center" vertical="center" wrapText="1"/>
    </xf>
    <xf numFmtId="165" fontId="4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0" fillId="0" borderId="2" xfId="0" applyNumberFormat="1" applyBorder="1"/>
    <xf numFmtId="0" fontId="49" fillId="0" borderId="2" xfId="0" applyFont="1" applyBorder="1"/>
    <xf numFmtId="1" fontId="48" fillId="0" borderId="2" xfId="1" quotePrefix="1" applyNumberFormat="1" applyFont="1" applyFill="1" applyBorder="1" applyAlignment="1">
      <alignment horizontal="center"/>
    </xf>
    <xf numFmtId="165" fontId="48" fillId="0" borderId="2" xfId="0" applyNumberFormat="1" applyFont="1" applyBorder="1" applyAlignment="1">
      <alignment horizontal="center"/>
    </xf>
    <xf numFmtId="2" fontId="48" fillId="0" borderId="14" xfId="1" applyNumberFormat="1" applyFont="1" applyFill="1" applyBorder="1" applyAlignment="1">
      <alignment horizontal="left"/>
    </xf>
    <xf numFmtId="1" fontId="48" fillId="0" borderId="14" xfId="1" applyNumberFormat="1" applyFont="1" applyFill="1" applyBorder="1" applyAlignment="1">
      <alignment horizontal="center"/>
    </xf>
    <xf numFmtId="49" fontId="48" fillId="0" borderId="14" xfId="0" applyNumberFormat="1" applyFont="1" applyBorder="1" applyAlignment="1">
      <alignment horizontal="center"/>
    </xf>
    <xf numFmtId="165" fontId="48" fillId="0" borderId="14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165" fontId="0" fillId="0" borderId="83" xfId="0" applyNumberFormat="1" applyBorder="1"/>
    <xf numFmtId="2" fontId="48" fillId="0" borderId="3" xfId="1" applyNumberFormat="1" applyFont="1" applyFill="1" applyBorder="1" applyAlignment="1">
      <alignment horizontal="left"/>
    </xf>
    <xf numFmtId="1" fontId="48" fillId="0" borderId="3" xfId="1" applyNumberFormat="1" applyFont="1" applyFill="1" applyBorder="1" applyAlignment="1">
      <alignment horizontal="center"/>
    </xf>
    <xf numFmtId="49" fontId="48" fillId="0" borderId="3" xfId="0" applyNumberFormat="1" applyFont="1" applyBorder="1" applyAlignment="1">
      <alignment horizontal="center"/>
    </xf>
    <xf numFmtId="165" fontId="49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3" xfId="0" applyNumberFormat="1" applyBorder="1"/>
    <xf numFmtId="49" fontId="55" fillId="0" borderId="34" xfId="0" applyNumberFormat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/>
    </xf>
    <xf numFmtId="165" fontId="29" fillId="0" borderId="34" xfId="0" applyNumberFormat="1" applyFont="1" applyFill="1" applyBorder="1" applyAlignment="1">
      <alignment horizontal="center" vertical="center" wrapText="1"/>
    </xf>
    <xf numFmtId="165" fontId="0" fillId="0" borderId="34" xfId="0" applyNumberFormat="1" applyBorder="1" applyAlignment="1">
      <alignment horizontal="right"/>
    </xf>
    <xf numFmtId="168" fontId="48" fillId="0" borderId="56" xfId="0" applyNumberFormat="1" applyFont="1" applyFill="1" applyBorder="1" applyAlignment="1">
      <alignment horizontal="center"/>
    </xf>
    <xf numFmtId="168" fontId="48" fillId="0" borderId="31" xfId="0" applyNumberFormat="1" applyFont="1" applyFill="1" applyBorder="1" applyAlignment="1">
      <alignment horizontal="center"/>
    </xf>
    <xf numFmtId="168" fontId="48" fillId="0" borderId="4" xfId="0" applyNumberFormat="1" applyFont="1" applyFill="1" applyBorder="1" applyAlignment="1">
      <alignment horizontal="center"/>
    </xf>
    <xf numFmtId="1" fontId="49" fillId="0" borderId="56" xfId="0" applyNumberFormat="1" applyFont="1" applyBorder="1" applyAlignment="1">
      <alignment horizontal="center"/>
    </xf>
    <xf numFmtId="168" fontId="48" fillId="0" borderId="0" xfId="0" applyNumberFormat="1" applyFont="1" applyFill="1" applyAlignment="1">
      <alignment horizontal="center"/>
    </xf>
    <xf numFmtId="165" fontId="48" fillId="0" borderId="3" xfId="0" applyNumberFormat="1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/>
    </xf>
    <xf numFmtId="165" fontId="0" fillId="0" borderId="36" xfId="0" applyNumberFormat="1" applyBorder="1"/>
    <xf numFmtId="0" fontId="7" fillId="0" borderId="12" xfId="0" applyFont="1" applyBorder="1" applyAlignment="1">
      <alignment horizontal="center" vertical="center"/>
    </xf>
    <xf numFmtId="0" fontId="59" fillId="0" borderId="0" xfId="0" applyFont="1" applyAlignment="1"/>
    <xf numFmtId="1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" fontId="49" fillId="0" borderId="0" xfId="0" quotePrefix="1" applyNumberFormat="1" applyFont="1" applyFill="1" applyBorder="1" applyAlignment="1">
      <alignment horizontal="center"/>
    </xf>
    <xf numFmtId="1" fontId="49" fillId="0" borderId="0" xfId="9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right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Border="1"/>
    <xf numFmtId="165" fontId="49" fillId="0" borderId="22" xfId="0" applyNumberFormat="1" applyFont="1" applyBorder="1" applyAlignment="1">
      <alignment horizontal="center" vertical="center"/>
    </xf>
    <xf numFmtId="165" fontId="49" fillId="0" borderId="0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49" fillId="0" borderId="0" xfId="9" applyNumberFormat="1" applyFont="1" applyFill="1" applyBorder="1" applyAlignment="1">
      <alignment horizontal="center" vertical="center"/>
    </xf>
    <xf numFmtId="0" fontId="48" fillId="0" borderId="0" xfId="0" applyFont="1" applyBorder="1"/>
    <xf numFmtId="0" fontId="7" fillId="0" borderId="25" xfId="0" applyFont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left"/>
    </xf>
    <xf numFmtId="1" fontId="49" fillId="0" borderId="2" xfId="0" applyNumberFormat="1" applyFont="1" applyBorder="1"/>
    <xf numFmtId="0" fontId="49" fillId="0" borderId="3" xfId="0" applyFont="1" applyBorder="1"/>
    <xf numFmtId="0" fontId="49" fillId="0" borderId="3" xfId="0" applyFont="1" applyBorder="1" applyAlignment="1">
      <alignment horizontal="left"/>
    </xf>
    <xf numFmtId="0" fontId="49" fillId="0" borderId="3" xfId="0" applyFont="1" applyBorder="1" applyAlignment="1">
      <alignment horizontal="center"/>
    </xf>
    <xf numFmtId="1" fontId="49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56" xfId="3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" fontId="1" fillId="0" borderId="0" xfId="3" applyNumberFormat="1" applyFont="1" applyFill="1" applyBorder="1" applyAlignment="1">
      <alignment horizontal="right" wrapText="1"/>
    </xf>
    <xf numFmtId="165" fontId="28" fillId="0" borderId="0" xfId="0" applyNumberFormat="1" applyFont="1" applyFill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1" fontId="28" fillId="0" borderId="34" xfId="0" applyNumberFormat="1" applyFont="1" applyFill="1" applyBorder="1" applyAlignment="1">
      <alignment horizontal="center" vertical="center"/>
    </xf>
    <xf numFmtId="165" fontId="28" fillId="0" borderId="34" xfId="0" applyNumberFormat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left" vertical="center" wrapText="1"/>
    </xf>
    <xf numFmtId="0" fontId="47" fillId="0" borderId="22" xfId="0" applyFont="1" applyBorder="1" applyAlignment="1">
      <alignment horizontal="center" vertical="center"/>
    </xf>
    <xf numFmtId="0" fontId="47" fillId="0" borderId="22" xfId="0" applyFont="1" applyBorder="1" applyAlignment="1">
      <alignment horizontal="right" vertical="center"/>
    </xf>
    <xf numFmtId="0" fontId="47" fillId="0" borderId="22" xfId="0" applyFont="1" applyFill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/>
    </xf>
    <xf numFmtId="1" fontId="60" fillId="0" borderId="34" xfId="0" applyNumberFormat="1" applyFont="1" applyBorder="1" applyAlignment="1">
      <alignment horizontal="center" vertical="center"/>
    </xf>
    <xf numFmtId="165" fontId="47" fillId="0" borderId="34" xfId="0" applyNumberFormat="1" applyFont="1" applyBorder="1" applyAlignment="1">
      <alignment horizontal="right" vertical="center"/>
    </xf>
    <xf numFmtId="1" fontId="0" fillId="0" borderId="2" xfId="0" applyNumberFormat="1" applyFont="1" applyBorder="1"/>
    <xf numFmtId="0" fontId="7" fillId="0" borderId="2" xfId="0" applyFont="1" applyFill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right"/>
    </xf>
    <xf numFmtId="0" fontId="39" fillId="0" borderId="34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0" fillId="0" borderId="2" xfId="0" applyFill="1" applyBorder="1"/>
    <xf numFmtId="165" fontId="0" fillId="0" borderId="2" xfId="0" applyNumberFormat="1" applyFill="1" applyBorder="1"/>
    <xf numFmtId="0" fontId="47" fillId="0" borderId="8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165" fontId="30" fillId="4" borderId="16" xfId="0" applyNumberFormat="1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5" fillId="0" borderId="8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39" fillId="0" borderId="34" xfId="0" applyNumberFormat="1" applyFont="1" applyBorder="1" applyAlignment="1">
      <alignment horizontal="center"/>
    </xf>
    <xf numFmtId="165" fontId="7" fillId="0" borderId="34" xfId="6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165" fontId="28" fillId="0" borderId="3" xfId="0" applyNumberFormat="1" applyFont="1" applyBorder="1"/>
    <xf numFmtId="165" fontId="15" fillId="0" borderId="34" xfId="0" applyNumberFormat="1" applyFont="1" applyBorder="1" applyAlignment="1">
      <alignment horizontal="center"/>
    </xf>
    <xf numFmtId="0" fontId="39" fillId="0" borderId="34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48" fillId="0" borderId="3" xfId="3" applyFont="1" applyFill="1" applyBorder="1" applyAlignment="1">
      <alignment horizontal="center"/>
    </xf>
    <xf numFmtId="0" fontId="48" fillId="0" borderId="3" xfId="3" applyFont="1" applyFill="1" applyBorder="1" applyAlignment="1">
      <alignment horizontal="left"/>
    </xf>
    <xf numFmtId="49" fontId="48" fillId="0" borderId="3" xfId="3" applyNumberFormat="1" applyFont="1" applyFill="1" applyBorder="1" applyAlignment="1">
      <alignment horizontal="center"/>
    </xf>
    <xf numFmtId="165" fontId="49" fillId="0" borderId="3" xfId="0" applyNumberFormat="1" applyFont="1" applyFill="1" applyBorder="1" applyAlignment="1">
      <alignment horizontal="center"/>
    </xf>
    <xf numFmtId="0" fontId="14" fillId="0" borderId="3" xfId="3" applyNumberFormat="1" applyFont="1" applyFill="1" applyBorder="1" applyAlignment="1">
      <alignment horizontal="center"/>
    </xf>
    <xf numFmtId="165" fontId="28" fillId="0" borderId="3" xfId="0" applyNumberFormat="1" applyFont="1" applyFill="1" applyBorder="1" applyAlignment="1">
      <alignment horizontal="center"/>
    </xf>
    <xf numFmtId="49" fontId="15" fillId="0" borderId="58" xfId="0" applyNumberFormat="1" applyFont="1" applyFill="1" applyBorder="1" applyAlignment="1">
      <alignment horizontal="center" vertical="top" wrapText="1"/>
    </xf>
    <xf numFmtId="49" fontId="15" fillId="0" borderId="20" xfId="0" applyNumberFormat="1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165" fontId="15" fillId="0" borderId="20" xfId="0" applyNumberFormat="1" applyFont="1" applyFill="1" applyBorder="1" applyAlignment="1">
      <alignment horizontal="center" vertical="top" wrapText="1"/>
    </xf>
    <xf numFmtId="0" fontId="15" fillId="0" borderId="20" xfId="0" applyNumberFormat="1" applyFont="1" applyFill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1" fontId="55" fillId="0" borderId="34" xfId="0" applyNumberFormat="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39" fillId="4" borderId="2" xfId="0" applyFont="1" applyFill="1" applyBorder="1" applyAlignment="1">
      <alignment horizontal="left" vertical="center"/>
    </xf>
    <xf numFmtId="0" fontId="0" fillId="0" borderId="91" xfId="0" applyFont="1" applyBorder="1" applyAlignment="1">
      <alignment vertical="center"/>
    </xf>
    <xf numFmtId="165" fontId="0" fillId="0" borderId="92" xfId="0" applyNumberFormat="1" applyFont="1" applyBorder="1" applyAlignment="1">
      <alignment horizontal="center" vertical="center"/>
    </xf>
    <xf numFmtId="165" fontId="21" fillId="0" borderId="93" xfId="0" applyNumberFormat="1" applyFont="1" applyBorder="1" applyAlignment="1">
      <alignment horizontal="left" vertical="center"/>
    </xf>
    <xf numFmtId="0" fontId="26" fillId="0" borderId="91" xfId="0" applyFont="1" applyBorder="1" applyAlignment="1">
      <alignment horizontal="left" vertical="center"/>
    </xf>
    <xf numFmtId="0" fontId="21" fillId="0" borderId="93" xfId="0" applyFont="1" applyBorder="1" applyAlignment="1">
      <alignment vertical="center"/>
    </xf>
    <xf numFmtId="165" fontId="21" fillId="0" borderId="92" xfId="0" applyNumberFormat="1" applyFont="1" applyBorder="1" applyAlignment="1">
      <alignment horizontal="center" vertical="center"/>
    </xf>
    <xf numFmtId="167" fontId="22" fillId="0" borderId="91" xfId="0" applyNumberFormat="1" applyFont="1" applyBorder="1" applyAlignment="1">
      <alignment horizontal="left" vertical="center"/>
    </xf>
    <xf numFmtId="0" fontId="5" fillId="0" borderId="91" xfId="2" applyBorder="1" applyAlignment="1" applyProtection="1">
      <alignment horizontal="left" vertical="center"/>
    </xf>
    <xf numFmtId="0" fontId="0" fillId="0" borderId="93" xfId="0" applyFont="1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0" fontId="7" fillId="0" borderId="94" xfId="0" applyFont="1" applyBorder="1" applyAlignment="1"/>
    <xf numFmtId="0" fontId="0" fillId="0" borderId="94" xfId="0" applyBorder="1"/>
    <xf numFmtId="165" fontId="7" fillId="0" borderId="94" xfId="0" applyNumberFormat="1" applyFont="1" applyBorder="1" applyAlignment="1">
      <alignment horizontal="center"/>
    </xf>
    <xf numFmtId="0" fontId="0" fillId="0" borderId="94" xfId="0" applyFont="1" applyBorder="1" applyAlignment="1">
      <alignment horizontal="right"/>
    </xf>
    <xf numFmtId="165" fontId="0" fillId="0" borderId="94" xfId="0" applyNumberFormat="1" applyFont="1" applyBorder="1" applyAlignment="1">
      <alignment horizontal="right"/>
    </xf>
    <xf numFmtId="0" fontId="0" fillId="0" borderId="92" xfId="0" applyFont="1" applyBorder="1"/>
    <xf numFmtId="0" fontId="7" fillId="0" borderId="9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/>
    </xf>
    <xf numFmtId="0" fontId="39" fillId="2" borderId="27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5" fillId="0" borderId="75" xfId="0" applyFont="1" applyFill="1" applyBorder="1" applyAlignment="1">
      <alignment horizontal="center" vertical="top" wrapText="1"/>
    </xf>
    <xf numFmtId="0" fontId="15" fillId="0" borderId="90" xfId="0" applyFont="1" applyFill="1" applyBorder="1" applyAlignment="1">
      <alignment horizontal="center" vertical="top" wrapText="1"/>
    </xf>
    <xf numFmtId="0" fontId="53" fillId="0" borderId="59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right"/>
    </xf>
    <xf numFmtId="1" fontId="28" fillId="0" borderId="22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49" fillId="0" borderId="88" xfId="0" applyNumberFormat="1" applyFont="1" applyBorder="1" applyAlignment="1">
      <alignment horizontal="center" vertical="center"/>
    </xf>
    <xf numFmtId="165" fontId="49" fillId="0" borderId="77" xfId="0" applyNumberFormat="1" applyFont="1" applyBorder="1" applyAlignment="1">
      <alignment horizontal="center" vertical="center"/>
    </xf>
    <xf numFmtId="165" fontId="49" fillId="0" borderId="86" xfId="0" applyNumberFormat="1" applyFont="1" applyBorder="1" applyAlignment="1">
      <alignment horizontal="center" vertical="center"/>
    </xf>
    <xf numFmtId="165" fontId="49" fillId="0" borderId="8" xfId="0" applyNumberFormat="1" applyFont="1" applyBorder="1" applyAlignment="1">
      <alignment horizontal="center" vertical="center"/>
    </xf>
    <xf numFmtId="165" fontId="49" fillId="0" borderId="11" xfId="0" applyNumberFormat="1" applyFont="1" applyBorder="1" applyAlignment="1">
      <alignment horizontal="center" vertical="center"/>
    </xf>
    <xf numFmtId="165" fontId="49" fillId="0" borderId="87" xfId="0" applyNumberFormat="1" applyFont="1" applyBorder="1" applyAlignment="1">
      <alignment horizontal="center" vertical="center"/>
    </xf>
    <xf numFmtId="165" fontId="49" fillId="0" borderId="12" xfId="0" applyNumberFormat="1" applyFont="1" applyBorder="1" applyAlignment="1">
      <alignment horizontal="center" vertical="center"/>
    </xf>
    <xf numFmtId="165" fontId="49" fillId="0" borderId="85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6" fillId="0" borderId="0" xfId="2" applyNumberFormat="1" applyFont="1" applyAlignment="1" applyProtection="1">
      <alignment horizontal="center"/>
    </xf>
    <xf numFmtId="49" fontId="4" fillId="0" borderId="0" xfId="2" applyNumberFormat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0" fillId="4" borderId="32" xfId="0" applyNumberFormat="1" applyFill="1" applyBorder="1" applyAlignment="1">
      <alignment horizontal="center" textRotation="255"/>
    </xf>
    <xf numFmtId="169" fontId="0" fillId="4" borderId="29" xfId="0" applyNumberFormat="1" applyFill="1" applyBorder="1" applyAlignment="1">
      <alignment horizontal="center" textRotation="255"/>
    </xf>
    <xf numFmtId="169" fontId="0" fillId="4" borderId="15" xfId="0" applyNumberFormat="1" applyFill="1" applyBorder="1" applyAlignment="1">
      <alignment horizontal="center" textRotation="255"/>
    </xf>
  </cellXfs>
  <cellStyles count="10">
    <cellStyle name="0,0_x000a__x000a_NA_x000a__x000a_" xfId="1"/>
    <cellStyle name="Hyperlink" xfId="2" builtinId="8"/>
    <cellStyle name="Standaard" xfId="0" builtinId="0"/>
    <cellStyle name="Standaard 2" xfId="8"/>
    <cellStyle name="Standaard 2 2" xfId="3"/>
    <cellStyle name="Standaard 2 4" xfId="9"/>
    <cellStyle name="Standaard 4" xfId="4"/>
    <cellStyle name="Standaard 5" xfId="5"/>
    <cellStyle name="Valuta" xfId="6" builtinId="4"/>
    <cellStyle name="Valuta 4" xfId="7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33"/>
      <color rgb="FFF7F7F7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waltermandjesblumenzwiebeln.nl/" TargetMode="External"/><Relationship Id="rId1" Type="http://schemas.openxmlformats.org/officeDocument/2006/relationships/hyperlink" Target="mailto:info@mandjesbloembollen.nl" TargetMode="Externa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showZeros="0" view="pageLayout" zoomScaleNormal="100" workbookViewId="0">
      <selection activeCell="E40" sqref="E40"/>
    </sheetView>
  </sheetViews>
  <sheetFormatPr defaultRowHeight="15"/>
  <cols>
    <col min="1" max="1" width="28.5703125" style="35" customWidth="1"/>
    <col min="2" max="2" width="31.140625" style="35" customWidth="1"/>
    <col min="3" max="3" width="13.85546875" style="77" customWidth="1"/>
    <col min="4" max="4" width="13.42578125" style="35" customWidth="1"/>
    <col min="5" max="5" width="16.140625" style="132" customWidth="1"/>
    <col min="6" max="16384" width="9.140625" style="35"/>
  </cols>
  <sheetData>
    <row r="1" spans="1:5" ht="29.25" thickBot="1">
      <c r="B1" s="71" t="s">
        <v>2583</v>
      </c>
    </row>
    <row r="2" spans="1:5" ht="21" customHeight="1" thickBot="1">
      <c r="A2" s="193" t="s">
        <v>239</v>
      </c>
      <c r="B2" s="58"/>
      <c r="C2" s="76" t="s">
        <v>1442</v>
      </c>
      <c r="D2" s="58" t="s">
        <v>1283</v>
      </c>
      <c r="E2" s="130" t="s">
        <v>1285</v>
      </c>
    </row>
    <row r="3" spans="1:5" s="33" customFormat="1" ht="10.5" customHeight="1">
      <c r="A3" s="208"/>
      <c r="B3" s="910"/>
      <c r="C3" s="911"/>
      <c r="D3" s="910"/>
      <c r="E3" s="912"/>
    </row>
    <row r="4" spans="1:5" ht="29.25" customHeight="1">
      <c r="A4" s="148" t="s">
        <v>1431</v>
      </c>
      <c r="B4" s="525" t="s">
        <v>2603</v>
      </c>
      <c r="C4" s="526">
        <v>2.29</v>
      </c>
      <c r="D4" s="209">
        <f>_€_1_29</f>
        <v>0</v>
      </c>
      <c r="E4" s="527">
        <f>SUM(D4*C4)</f>
        <v>0</v>
      </c>
    </row>
    <row r="5" spans="1:5" ht="15" customHeight="1">
      <c r="A5" s="2"/>
      <c r="B5" s="213"/>
      <c r="C5" s="214"/>
      <c r="D5" s="213"/>
      <c r="E5" s="215"/>
    </row>
    <row r="6" spans="1:5" ht="15" customHeight="1">
      <c r="A6" s="195" t="s">
        <v>1437</v>
      </c>
      <c r="B6" s="147" t="s">
        <v>1260</v>
      </c>
      <c r="C6" s="196">
        <v>1.95</v>
      </c>
      <c r="D6" s="197">
        <f>'Anna''s Garden Finest Grown'!G207</f>
        <v>0</v>
      </c>
      <c r="E6" s="198">
        <f>SUM(C6*D6)</f>
        <v>0</v>
      </c>
    </row>
    <row r="7" spans="1:5" ht="15" customHeight="1">
      <c r="A7" s="202"/>
      <c r="B7" s="203"/>
      <c r="C7" s="204"/>
      <c r="D7" s="205"/>
      <c r="E7" s="133"/>
    </row>
    <row r="8" spans="1:5" ht="15" customHeight="1">
      <c r="A8" s="199" t="s">
        <v>1444</v>
      </c>
      <c r="B8" s="128" t="s">
        <v>1439</v>
      </c>
      <c r="C8" s="200">
        <v>1.75</v>
      </c>
      <c r="D8" s="201">
        <f>'Anna''s Garden Finest Grown'!G489</f>
        <v>0</v>
      </c>
      <c r="E8" s="135">
        <f>SUM(C8*D8)</f>
        <v>0</v>
      </c>
    </row>
    <row r="9" spans="1:5" ht="15" customHeight="1">
      <c r="B9" s="37"/>
      <c r="C9" s="100"/>
      <c r="D9" s="68"/>
      <c r="E9" s="133"/>
    </row>
    <row r="10" spans="1:5" ht="15" customHeight="1">
      <c r="A10" s="189" t="s">
        <v>1438</v>
      </c>
      <c r="B10" s="4" t="s">
        <v>1441</v>
      </c>
      <c r="C10" s="101"/>
      <c r="D10" s="857">
        <f>'Anna''s Besondere Tulpen'!H38</f>
        <v>0</v>
      </c>
      <c r="E10" s="134">
        <f>'Anna''s Besondere Tulpen'!I38</f>
        <v>0</v>
      </c>
    </row>
    <row r="11" spans="1:5" ht="15" customHeight="1">
      <c r="A11" s="190"/>
      <c r="B11" s="33"/>
      <c r="C11" s="191"/>
      <c r="D11" s="206"/>
      <c r="E11" s="137"/>
    </row>
    <row r="12" spans="1:5" ht="15" customHeight="1">
      <c r="A12" s="858" t="s">
        <v>1418</v>
      </c>
      <c r="B12" s="900" t="s">
        <v>1440</v>
      </c>
      <c r="C12" s="526">
        <v>3.75</v>
      </c>
      <c r="D12" s="209">
        <f>'Anna''s Großpackungen'!F121</f>
        <v>0</v>
      </c>
      <c r="E12" s="134">
        <f>SUM(C12*D12)</f>
        <v>0</v>
      </c>
    </row>
    <row r="13" spans="1:5" ht="15" customHeight="1">
      <c r="A13" s="211"/>
      <c r="B13" s="67"/>
      <c r="C13" s="100"/>
      <c r="D13" s="212"/>
      <c r="E13" s="133"/>
    </row>
    <row r="14" spans="1:5" ht="15" customHeight="1">
      <c r="A14" s="189" t="s">
        <v>1432</v>
      </c>
      <c r="B14" s="4" t="s">
        <v>1441</v>
      </c>
      <c r="C14" s="101"/>
      <c r="D14" s="36">
        <f>'Netlon XXL Großpackungen'!H18</f>
        <v>0</v>
      </c>
      <c r="E14" s="859">
        <f>'Netlon XXL Großpackungen'!I18</f>
        <v>0</v>
      </c>
    </row>
    <row r="15" spans="1:5" ht="15" customHeight="1">
      <c r="A15" s="190"/>
      <c r="B15" s="33"/>
      <c r="C15" s="191"/>
      <c r="D15" s="206"/>
      <c r="E15" s="137"/>
    </row>
    <row r="16" spans="1:5" ht="15" customHeight="1">
      <c r="A16" s="189" t="s">
        <v>2217</v>
      </c>
      <c r="B16" s="4" t="s">
        <v>1441</v>
      </c>
      <c r="C16" s="101"/>
      <c r="D16" s="36">
        <f>Geschenktüten!G22</f>
        <v>0</v>
      </c>
      <c r="E16" s="859">
        <f>Geschenktüten!H22</f>
        <v>0</v>
      </c>
    </row>
    <row r="17" spans="1:5" ht="15" customHeight="1">
      <c r="A17" s="190"/>
      <c r="B17" s="33"/>
      <c r="C17" s="191"/>
      <c r="D17" s="192"/>
      <c r="E17" s="137"/>
    </row>
    <row r="18" spans="1:5" ht="15" customHeight="1">
      <c r="A18" s="148" t="s">
        <v>1417</v>
      </c>
      <c r="B18" s="98" t="s">
        <v>1436</v>
      </c>
      <c r="C18" s="526"/>
      <c r="D18" s="209">
        <f>Holzkiste!H82</f>
        <v>0</v>
      </c>
      <c r="E18" s="134">
        <f>Holzkiste!I82</f>
        <v>0</v>
      </c>
    </row>
    <row r="19" spans="1:5" ht="15" customHeight="1">
      <c r="A19" s="898"/>
      <c r="B19" s="203"/>
      <c r="C19" s="204"/>
      <c r="D19" s="899"/>
      <c r="E19" s="133"/>
    </row>
    <row r="20" spans="1:5" ht="15" customHeight="1">
      <c r="A20" s="189" t="s">
        <v>165</v>
      </c>
      <c r="B20" s="4" t="s">
        <v>1441</v>
      </c>
      <c r="C20" s="101"/>
      <c r="D20" s="36">
        <f>Amaryllis!G78</f>
        <v>0</v>
      </c>
      <c r="E20" s="134">
        <f>Amaryllis!H78</f>
        <v>0</v>
      </c>
    </row>
    <row r="21" spans="1:5" ht="15" customHeight="1">
      <c r="A21" s="211"/>
      <c r="B21" s="67"/>
      <c r="C21" s="100"/>
      <c r="D21" s="68"/>
      <c r="E21" s="133"/>
    </row>
    <row r="22" spans="1:5" ht="15" customHeight="1">
      <c r="A22" s="189" t="s">
        <v>2499</v>
      </c>
      <c r="B22" s="4" t="s">
        <v>2605</v>
      </c>
      <c r="C22" s="101"/>
      <c r="D22" s="36">
        <f>'Präsentationsboxen aus Pappe'!F167</f>
        <v>0</v>
      </c>
      <c r="E22" s="136">
        <f>'Präsentationsboxen aus Pappe'!G167</f>
        <v>0</v>
      </c>
    </row>
    <row r="23" spans="1:5" ht="15" customHeight="1">
      <c r="A23" s="190"/>
      <c r="B23" s="33"/>
      <c r="C23" s="120"/>
      <c r="D23" s="192"/>
      <c r="E23" s="207"/>
    </row>
    <row r="24" spans="1:5" ht="15.75" customHeight="1">
      <c r="A24" s="189" t="s">
        <v>2572</v>
      </c>
      <c r="B24" s="4" t="s">
        <v>1441</v>
      </c>
      <c r="C24" s="101"/>
      <c r="D24" s="36">
        <f>'Bienen Hotels &amp; Pakette'!G16</f>
        <v>0</v>
      </c>
      <c r="E24" s="859">
        <f>'Bienen Hotels &amp; Pakette'!H16</f>
        <v>0</v>
      </c>
    </row>
    <row r="25" spans="1:5">
      <c r="C25" s="35"/>
      <c r="E25" s="20"/>
    </row>
    <row r="26" spans="1:5">
      <c r="A26" s="189" t="s">
        <v>2584</v>
      </c>
      <c r="B26" s="4" t="s">
        <v>1441</v>
      </c>
      <c r="C26" s="101"/>
      <c r="D26" s="36">
        <f>Werbematerial!F42</f>
        <v>0</v>
      </c>
      <c r="E26" s="859">
        <f>Werbematerial!G42</f>
        <v>0</v>
      </c>
    </row>
    <row r="27" spans="1:5" ht="24.75" customHeight="1">
      <c r="A27" s="913"/>
      <c r="B27" s="914"/>
      <c r="C27" s="915"/>
      <c r="D27" s="916"/>
      <c r="E27" s="917"/>
    </row>
    <row r="28" spans="1:5" ht="29.25" customHeight="1">
      <c r="A28" s="918"/>
      <c r="B28" s="918"/>
      <c r="C28" s="919"/>
      <c r="E28" s="137"/>
    </row>
    <row r="29" spans="1:5">
      <c r="A29" s="9" t="s">
        <v>259</v>
      </c>
      <c r="B29" s="9"/>
      <c r="C29" s="14" t="s">
        <v>1284</v>
      </c>
      <c r="E29" s="134">
        <f>SUM(E4:E28)</f>
        <v>0</v>
      </c>
    </row>
    <row r="30" spans="1:5" ht="15.75" thickBot="1"/>
    <row r="31" spans="1:5" s="139" customFormat="1" ht="22.5" customHeight="1">
      <c r="A31" s="140" t="s">
        <v>2599</v>
      </c>
      <c r="B31" s="141"/>
      <c r="C31" s="141"/>
      <c r="D31" s="141"/>
      <c r="E31" s="867"/>
    </row>
    <row r="32" spans="1:5" ht="21.75" thickBot="1">
      <c r="A32" s="923" t="s">
        <v>258</v>
      </c>
      <c r="B32" s="924"/>
      <c r="C32" s="924"/>
      <c r="D32" s="924"/>
      <c r="E32" s="925"/>
    </row>
    <row r="33" spans="1:7">
      <c r="A33" s="34"/>
    </row>
    <row r="34" spans="1:7" s="143" customFormat="1" ht="14.1" customHeight="1">
      <c r="A34" s="142" t="s">
        <v>1419</v>
      </c>
      <c r="B34" s="216" t="s">
        <v>1414</v>
      </c>
      <c r="C34" s="138"/>
      <c r="D34" s="33"/>
      <c r="E34" s="137"/>
    </row>
    <row r="35" spans="1:7" s="143" customFormat="1" ht="14.1" customHeight="1">
      <c r="A35" s="142" t="s">
        <v>1443</v>
      </c>
      <c r="B35" s="901"/>
      <c r="C35" s="902"/>
      <c r="D35" s="903"/>
      <c r="E35" s="137"/>
    </row>
    <row r="36" spans="1:7" s="143" customFormat="1" ht="22.5" customHeight="1">
      <c r="A36" s="144" t="s">
        <v>234</v>
      </c>
      <c r="B36" s="904"/>
      <c r="C36" s="902"/>
      <c r="D36" s="905"/>
      <c r="E36" s="137"/>
    </row>
    <row r="37" spans="1:7" s="143" customFormat="1" ht="22.5" customHeight="1">
      <c r="A37" s="145" t="s">
        <v>1416</v>
      </c>
      <c r="B37" s="904"/>
      <c r="C37" s="906"/>
      <c r="D37" s="905"/>
      <c r="E37" s="137"/>
    </row>
    <row r="38" spans="1:7" s="143" customFormat="1" ht="22.5" customHeight="1">
      <c r="A38" s="146" t="s">
        <v>1415</v>
      </c>
      <c r="B38" s="904"/>
      <c r="C38" s="902"/>
      <c r="D38" s="905"/>
      <c r="E38" s="131"/>
    </row>
    <row r="39" spans="1:7" s="143" customFormat="1" ht="22.5" customHeight="1">
      <c r="A39" s="145" t="s">
        <v>238</v>
      </c>
      <c r="B39" s="907"/>
      <c r="C39" s="902"/>
      <c r="D39" s="903"/>
      <c r="E39" s="131"/>
    </row>
    <row r="40" spans="1:7" ht="22.5" customHeight="1">
      <c r="A40" s="144" t="s">
        <v>1413</v>
      </c>
      <c r="B40" s="908"/>
      <c r="C40" s="902"/>
      <c r="D40" s="909"/>
      <c r="E40" s="137"/>
      <c r="F40" s="33"/>
      <c r="G40" s="22"/>
    </row>
    <row r="41" spans="1:7" ht="14.1" customHeight="1">
      <c r="A41" s="144" t="s">
        <v>235</v>
      </c>
      <c r="B41" s="21"/>
      <c r="C41" s="102"/>
      <c r="D41" s="33"/>
      <c r="E41" s="131"/>
    </row>
    <row r="42" spans="1:7" ht="6" customHeight="1"/>
    <row r="43" spans="1:7" ht="15.75" thickBot="1">
      <c r="B43" s="1" t="s">
        <v>2604</v>
      </c>
    </row>
    <row r="44" spans="1:7" ht="15.75" thickBot="1">
      <c r="A44" s="920" t="s">
        <v>2607</v>
      </c>
      <c r="B44" s="921"/>
      <c r="C44" s="921"/>
      <c r="D44" s="921"/>
      <c r="E44" s="922"/>
    </row>
    <row r="54" spans="1:6">
      <c r="F54" s="26"/>
    </row>
    <row r="55" spans="1:6">
      <c r="F55" s="26"/>
    </row>
    <row r="56" spans="1:6">
      <c r="A56" s="33"/>
      <c r="D56" s="20"/>
    </row>
    <row r="57" spans="1:6">
      <c r="A57" s="33"/>
      <c r="D57" s="20"/>
    </row>
  </sheetData>
  <mergeCells count="2">
    <mergeCell ref="A44:E44"/>
    <mergeCell ref="A32:E32"/>
  </mergeCells>
  <pageMargins left="0.27708333333333335" right="9.8958333333333329E-2" top="0.890625" bottom="0.52447916666666672" header="0.3" footer="0.3"/>
  <pageSetup paperSize="9" scale="95" orientation="portrait" r:id="rId1"/>
  <headerFooter>
    <oddHeader xml:space="preserve">&amp;L&amp;G&amp;COrdernummer:&amp;RWalter Mandjes Blumenzwiebeln
Atelierweg  3A
6562 AS Groesbeek (NL)
</oddHeader>
    <oddFooter>&amp;CVerkaufs-, Liefer-und Zahlungsbedingungen auf der letzte Pagina
&amp;10T: 0031647892036, F: 0031247502985 info@waltermandjesblumenzwiebeln.nl, www.waltermandjesblumenzwiebeln.nl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7"/>
  <sheetViews>
    <sheetView showZeros="0" view="pageLayout" zoomScaleNormal="100" workbookViewId="0">
      <selection activeCell="F7" sqref="F7"/>
    </sheetView>
  </sheetViews>
  <sheetFormatPr defaultRowHeight="15"/>
  <cols>
    <col min="2" max="2" width="23.7109375" customWidth="1"/>
    <col min="6" max="6" width="10.28515625" style="49" customWidth="1"/>
    <col min="7" max="7" width="9.140625" style="49"/>
  </cols>
  <sheetData>
    <row r="1" spans="1:8" ht="24" thickBot="1">
      <c r="A1" s="812" t="s">
        <v>2499</v>
      </c>
      <c r="B1" s="1"/>
      <c r="C1" s="31"/>
      <c r="D1" s="1"/>
      <c r="E1" s="1"/>
      <c r="H1" s="775" t="s">
        <v>2500</v>
      </c>
    </row>
    <row r="2" spans="1:8" ht="15" customHeight="1" thickBot="1">
      <c r="A2" s="799" t="s">
        <v>1352</v>
      </c>
      <c r="B2" s="800" t="s">
        <v>2501</v>
      </c>
      <c r="C2" s="48" t="s">
        <v>143</v>
      </c>
      <c r="D2" s="48" t="s">
        <v>1272</v>
      </c>
      <c r="E2" s="54" t="s">
        <v>230</v>
      </c>
      <c r="F2" s="800" t="s">
        <v>145</v>
      </c>
      <c r="G2" s="54" t="s">
        <v>148</v>
      </c>
    </row>
    <row r="3" spans="1:8" ht="15" customHeight="1">
      <c r="A3" s="813">
        <v>19000</v>
      </c>
      <c r="B3" s="814" t="s">
        <v>278</v>
      </c>
      <c r="C3" s="815">
        <v>50</v>
      </c>
      <c r="D3" s="816" t="s">
        <v>2</v>
      </c>
      <c r="E3" s="955">
        <v>39</v>
      </c>
      <c r="F3" s="946">
        <v>0</v>
      </c>
      <c r="G3" s="944">
        <f>SUM(E3*F3)</f>
        <v>0</v>
      </c>
    </row>
    <row r="4" spans="1:8" ht="15" customHeight="1">
      <c r="B4" s="814" t="s">
        <v>284</v>
      </c>
      <c r="C4" s="815">
        <v>50</v>
      </c>
      <c r="D4" s="816" t="s">
        <v>2</v>
      </c>
      <c r="E4" s="948"/>
      <c r="F4" s="947"/>
      <c r="G4" s="945"/>
    </row>
    <row r="5" spans="1:8" ht="15" customHeight="1">
      <c r="A5" s="813"/>
      <c r="B5" s="814" t="s">
        <v>296</v>
      </c>
      <c r="C5" s="815">
        <v>50</v>
      </c>
      <c r="D5" s="816" t="s">
        <v>2</v>
      </c>
      <c r="E5" s="948"/>
      <c r="F5" s="947"/>
      <c r="G5" s="945"/>
    </row>
    <row r="6" spans="1:8" ht="15" customHeight="1" thickBot="1">
      <c r="A6" s="817"/>
      <c r="B6" s="814" t="s">
        <v>293</v>
      </c>
      <c r="C6" s="815">
        <v>50</v>
      </c>
      <c r="D6" s="816" t="s">
        <v>2</v>
      </c>
      <c r="E6" s="949"/>
      <c r="F6" s="947"/>
      <c r="G6" s="945"/>
    </row>
    <row r="7" spans="1:8" ht="15" customHeight="1" thickBot="1">
      <c r="A7" s="799" t="s">
        <v>1352</v>
      </c>
      <c r="B7" s="800" t="s">
        <v>2273</v>
      </c>
      <c r="C7" s="48" t="s">
        <v>143</v>
      </c>
      <c r="D7" s="826" t="s">
        <v>1272</v>
      </c>
      <c r="E7" s="54" t="s">
        <v>230</v>
      </c>
      <c r="F7" s="868" t="s">
        <v>145</v>
      </c>
      <c r="G7" s="54" t="s">
        <v>148</v>
      </c>
      <c r="H7" s="3"/>
    </row>
    <row r="8" spans="1:8" ht="15" customHeight="1">
      <c r="A8" s="817" t="s">
        <v>2502</v>
      </c>
      <c r="B8" s="559" t="s">
        <v>409</v>
      </c>
      <c r="C8" s="813">
        <v>50</v>
      </c>
      <c r="D8" s="816" t="s">
        <v>2</v>
      </c>
      <c r="E8" s="948">
        <v>35</v>
      </c>
      <c r="F8" s="946">
        <v>0</v>
      </c>
      <c r="G8" s="944">
        <f>SUM(E8*F8)</f>
        <v>0</v>
      </c>
      <c r="H8" s="3"/>
    </row>
    <row r="9" spans="1:8" ht="15" customHeight="1">
      <c r="B9" s="559" t="s">
        <v>415</v>
      </c>
      <c r="C9" s="813">
        <v>50</v>
      </c>
      <c r="D9" s="816" t="s">
        <v>2</v>
      </c>
      <c r="E9" s="948"/>
      <c r="F9" s="947"/>
      <c r="G9" s="945"/>
      <c r="H9" s="3"/>
    </row>
    <row r="10" spans="1:8" ht="15" customHeight="1">
      <c r="A10" s="819"/>
      <c r="B10" s="820" t="s">
        <v>421</v>
      </c>
      <c r="C10" s="813">
        <v>50</v>
      </c>
      <c r="D10" s="816" t="s">
        <v>2</v>
      </c>
      <c r="E10" s="948"/>
      <c r="F10" s="947"/>
      <c r="G10" s="945"/>
      <c r="H10" s="3"/>
    </row>
    <row r="11" spans="1:8" ht="15" customHeight="1" thickBot="1">
      <c r="A11" s="817"/>
      <c r="B11" s="820" t="s">
        <v>424</v>
      </c>
      <c r="C11" s="813">
        <v>50</v>
      </c>
      <c r="D11" s="816" t="s">
        <v>2</v>
      </c>
      <c r="E11" s="948"/>
      <c r="F11" s="947"/>
      <c r="G11" s="945"/>
      <c r="H11" s="3"/>
    </row>
    <row r="12" spans="1:8" ht="15" customHeight="1" thickBot="1">
      <c r="A12" s="799" t="s">
        <v>1352</v>
      </c>
      <c r="B12" s="800" t="s">
        <v>2267</v>
      </c>
      <c r="C12" s="48" t="s">
        <v>143</v>
      </c>
      <c r="D12" s="826" t="s">
        <v>1272</v>
      </c>
      <c r="E12" s="54" t="s">
        <v>230</v>
      </c>
      <c r="F12" s="868" t="s">
        <v>145</v>
      </c>
      <c r="G12" s="54" t="s">
        <v>148</v>
      </c>
      <c r="H12" s="3"/>
    </row>
    <row r="13" spans="1:8" ht="15" customHeight="1">
      <c r="A13" s="817" t="s">
        <v>2505</v>
      </c>
      <c r="B13" s="820" t="s">
        <v>2504</v>
      </c>
      <c r="C13" s="813">
        <v>50</v>
      </c>
      <c r="D13" s="816" t="s">
        <v>2</v>
      </c>
      <c r="E13" s="948">
        <v>37</v>
      </c>
      <c r="F13" s="946">
        <v>0</v>
      </c>
      <c r="G13" s="944">
        <f>SUM(E13*F13)</f>
        <v>0</v>
      </c>
      <c r="H13" s="367"/>
    </row>
    <row r="14" spans="1:8" ht="15" customHeight="1">
      <c r="B14" s="820" t="s">
        <v>319</v>
      </c>
      <c r="C14" s="813">
        <v>50</v>
      </c>
      <c r="D14" s="816" t="s">
        <v>2</v>
      </c>
      <c r="E14" s="948"/>
      <c r="F14" s="947"/>
      <c r="G14" s="945"/>
      <c r="H14" s="818"/>
    </row>
    <row r="15" spans="1:8" ht="15" customHeight="1">
      <c r="A15" s="819"/>
      <c r="B15" s="820" t="s">
        <v>17</v>
      </c>
      <c r="C15" s="813">
        <v>50</v>
      </c>
      <c r="D15" s="816" t="s">
        <v>2</v>
      </c>
      <c r="E15" s="948"/>
      <c r="F15" s="947"/>
      <c r="G15" s="945"/>
      <c r="H15" s="367"/>
    </row>
    <row r="16" spans="1:8" ht="15" customHeight="1" thickBot="1">
      <c r="A16" s="817"/>
      <c r="B16" s="820" t="s">
        <v>2506</v>
      </c>
      <c r="C16" s="813">
        <v>50</v>
      </c>
      <c r="D16" s="816" t="s">
        <v>2</v>
      </c>
      <c r="E16" s="948"/>
      <c r="F16" s="947"/>
      <c r="G16" s="945"/>
      <c r="H16" s="3"/>
    </row>
    <row r="17" spans="1:8" ht="15" customHeight="1" thickBot="1">
      <c r="A17" s="799" t="s">
        <v>1352</v>
      </c>
      <c r="B17" s="800" t="s">
        <v>2275</v>
      </c>
      <c r="C17" s="48" t="s">
        <v>143</v>
      </c>
      <c r="D17" s="826" t="s">
        <v>1272</v>
      </c>
      <c r="E17" s="54" t="s">
        <v>230</v>
      </c>
      <c r="F17" s="868" t="s">
        <v>145</v>
      </c>
      <c r="G17" s="54" t="s">
        <v>148</v>
      </c>
      <c r="H17" s="3"/>
    </row>
    <row r="18" spans="1:8" ht="15" customHeight="1">
      <c r="A18" s="817" t="s">
        <v>2502</v>
      </c>
      <c r="B18" s="559" t="s">
        <v>409</v>
      </c>
      <c r="C18" s="813">
        <v>50</v>
      </c>
      <c r="D18" s="816" t="s">
        <v>2</v>
      </c>
      <c r="E18" s="948">
        <v>35</v>
      </c>
      <c r="F18" s="946">
        <v>0</v>
      </c>
      <c r="G18" s="944">
        <f>SUM(E18*F18)</f>
        <v>0</v>
      </c>
      <c r="H18" s="3"/>
    </row>
    <row r="19" spans="1:8" ht="15" customHeight="1">
      <c r="B19" s="559" t="s">
        <v>415</v>
      </c>
      <c r="C19" s="813">
        <v>50</v>
      </c>
      <c r="D19" s="816" t="s">
        <v>2</v>
      </c>
      <c r="E19" s="948"/>
      <c r="F19" s="947"/>
      <c r="G19" s="945"/>
    </row>
    <row r="20" spans="1:8" ht="15" customHeight="1">
      <c r="A20" s="819"/>
      <c r="B20" s="820" t="s">
        <v>421</v>
      </c>
      <c r="C20" s="813">
        <v>50</v>
      </c>
      <c r="D20" s="816" t="s">
        <v>2</v>
      </c>
      <c r="E20" s="948"/>
      <c r="F20" s="947"/>
      <c r="G20" s="945"/>
    </row>
    <row r="21" spans="1:8" ht="15" customHeight="1" thickBot="1">
      <c r="A21" s="817"/>
      <c r="B21" s="820" t="s">
        <v>424</v>
      </c>
      <c r="C21" s="813">
        <v>50</v>
      </c>
      <c r="D21" s="816" t="s">
        <v>2</v>
      </c>
      <c r="E21" s="948"/>
      <c r="F21" s="947"/>
      <c r="G21" s="945"/>
    </row>
    <row r="22" spans="1:8" ht="15" customHeight="1" thickBot="1">
      <c r="A22" s="799" t="s">
        <v>1352</v>
      </c>
      <c r="B22" s="800" t="s">
        <v>2503</v>
      </c>
      <c r="C22" s="48" t="s">
        <v>143</v>
      </c>
      <c r="D22" s="826" t="s">
        <v>1272</v>
      </c>
      <c r="E22" s="54" t="s">
        <v>230</v>
      </c>
      <c r="F22" s="868" t="s">
        <v>145</v>
      </c>
      <c r="G22" s="54" t="s">
        <v>148</v>
      </c>
    </row>
    <row r="23" spans="1:8" ht="15" customHeight="1">
      <c r="A23" s="817" t="s">
        <v>2507</v>
      </c>
      <c r="B23" s="559" t="s">
        <v>4</v>
      </c>
      <c r="C23" s="813">
        <v>50</v>
      </c>
      <c r="D23" s="816" t="s">
        <v>2</v>
      </c>
      <c r="E23" s="948">
        <v>36</v>
      </c>
      <c r="F23" s="946">
        <v>0</v>
      </c>
      <c r="G23" s="944">
        <f>SUM(E23*F23)</f>
        <v>0</v>
      </c>
    </row>
    <row r="24" spans="1:8" ht="15" customHeight="1">
      <c r="B24" s="820" t="s">
        <v>2508</v>
      </c>
      <c r="C24" s="813">
        <v>50</v>
      </c>
      <c r="D24" s="816" t="s">
        <v>2</v>
      </c>
      <c r="E24" s="948"/>
      <c r="F24" s="947"/>
      <c r="G24" s="945"/>
    </row>
    <row r="25" spans="1:8" ht="15" customHeight="1">
      <c r="A25" s="819"/>
      <c r="B25" s="820" t="s">
        <v>349</v>
      </c>
      <c r="C25" s="813">
        <v>50</v>
      </c>
      <c r="D25" s="816" t="s">
        <v>2</v>
      </c>
      <c r="E25" s="948"/>
      <c r="F25" s="947"/>
      <c r="G25" s="945"/>
    </row>
    <row r="26" spans="1:8" ht="15" customHeight="1" thickBot="1">
      <c r="A26" s="817"/>
      <c r="B26" s="820" t="s">
        <v>382</v>
      </c>
      <c r="C26" s="813">
        <v>50</v>
      </c>
      <c r="D26" s="816" t="s">
        <v>2</v>
      </c>
      <c r="E26" s="948"/>
      <c r="F26" s="947"/>
      <c r="G26" s="945"/>
    </row>
    <row r="27" spans="1:8" ht="15" customHeight="1" thickBot="1">
      <c r="A27" s="799" t="s">
        <v>1352</v>
      </c>
      <c r="B27" s="800" t="s">
        <v>2277</v>
      </c>
      <c r="C27" s="48" t="s">
        <v>143</v>
      </c>
      <c r="D27" s="826" t="s">
        <v>1272</v>
      </c>
      <c r="E27" s="54" t="s">
        <v>230</v>
      </c>
      <c r="F27" s="868" t="s">
        <v>145</v>
      </c>
      <c r="G27" s="54" t="s">
        <v>148</v>
      </c>
    </row>
    <row r="28" spans="1:8" ht="15" customHeight="1">
      <c r="A28" s="817" t="s">
        <v>2509</v>
      </c>
      <c r="B28" s="559" t="s">
        <v>447</v>
      </c>
      <c r="C28" s="813">
        <v>50</v>
      </c>
      <c r="D28" s="816" t="s">
        <v>2</v>
      </c>
      <c r="E28" s="948">
        <v>45</v>
      </c>
      <c r="F28" s="946">
        <v>0</v>
      </c>
      <c r="G28" s="944">
        <f>SUM(E28*F28)</f>
        <v>0</v>
      </c>
    </row>
    <row r="29" spans="1:8" ht="15" customHeight="1">
      <c r="B29" s="559" t="s">
        <v>2510</v>
      </c>
      <c r="C29" s="813">
        <v>50</v>
      </c>
      <c r="D29" s="816" t="s">
        <v>2</v>
      </c>
      <c r="E29" s="948"/>
      <c r="F29" s="947"/>
      <c r="G29" s="945"/>
    </row>
    <row r="30" spans="1:8" ht="15" customHeight="1">
      <c r="A30" s="819"/>
      <c r="B30" s="559" t="s">
        <v>2279</v>
      </c>
      <c r="C30" s="813">
        <v>50</v>
      </c>
      <c r="D30" s="816" t="s">
        <v>2</v>
      </c>
      <c r="E30" s="948"/>
      <c r="F30" s="947"/>
      <c r="G30" s="945"/>
    </row>
    <row r="31" spans="1:8" ht="15" customHeight="1" thickBot="1">
      <c r="A31" s="817"/>
      <c r="B31" s="559" t="s">
        <v>469</v>
      </c>
      <c r="C31" s="813">
        <v>50</v>
      </c>
      <c r="D31" s="816" t="s">
        <v>2</v>
      </c>
      <c r="E31" s="948"/>
      <c r="F31" s="947"/>
      <c r="G31" s="945"/>
    </row>
    <row r="32" spans="1:8" ht="15" customHeight="1" thickBot="1">
      <c r="A32" s="799" t="s">
        <v>1352</v>
      </c>
      <c r="B32" s="800" t="s">
        <v>2503</v>
      </c>
      <c r="C32" s="48" t="s">
        <v>143</v>
      </c>
      <c r="D32" s="826" t="s">
        <v>1272</v>
      </c>
      <c r="E32" s="54" t="s">
        <v>230</v>
      </c>
      <c r="F32" s="868" t="s">
        <v>145</v>
      </c>
      <c r="G32" s="54" t="s">
        <v>148</v>
      </c>
    </row>
    <row r="33" spans="1:7" ht="15" customHeight="1">
      <c r="A33" s="817" t="s">
        <v>2512</v>
      </c>
      <c r="B33" s="820" t="s">
        <v>2511</v>
      </c>
      <c r="C33" s="813">
        <v>50</v>
      </c>
      <c r="D33" s="816" t="s">
        <v>2</v>
      </c>
      <c r="E33" s="948">
        <v>35</v>
      </c>
      <c r="F33" s="946">
        <v>0</v>
      </c>
      <c r="G33" s="944">
        <f>SUM(E33*F33)</f>
        <v>0</v>
      </c>
    </row>
    <row r="34" spans="1:7" ht="15" customHeight="1">
      <c r="B34" s="559" t="s">
        <v>24</v>
      </c>
      <c r="C34" s="813">
        <v>50</v>
      </c>
      <c r="D34" s="816" t="s">
        <v>2</v>
      </c>
      <c r="E34" s="948"/>
      <c r="F34" s="947"/>
      <c r="G34" s="945"/>
    </row>
    <row r="35" spans="1:7" ht="15" customHeight="1">
      <c r="A35" s="819"/>
      <c r="B35" s="820" t="s">
        <v>25</v>
      </c>
      <c r="C35" s="813">
        <v>50</v>
      </c>
      <c r="D35" s="816" t="s">
        <v>2</v>
      </c>
      <c r="E35" s="948"/>
      <c r="F35" s="947"/>
      <c r="G35" s="945"/>
    </row>
    <row r="36" spans="1:7" ht="15" customHeight="1" thickBot="1">
      <c r="A36" s="817"/>
      <c r="B36" s="820" t="s">
        <v>22</v>
      </c>
      <c r="C36" s="813">
        <v>50</v>
      </c>
      <c r="D36" s="816" t="s">
        <v>2</v>
      </c>
      <c r="E36" s="948"/>
      <c r="F36" s="947"/>
      <c r="G36" s="945"/>
    </row>
    <row r="37" spans="1:7" ht="15" customHeight="1" thickBot="1">
      <c r="A37" s="799" t="s">
        <v>1352</v>
      </c>
      <c r="B37" s="800" t="s">
        <v>2281</v>
      </c>
      <c r="C37" s="48" t="s">
        <v>143</v>
      </c>
      <c r="D37" s="826" t="s">
        <v>1272</v>
      </c>
      <c r="E37" s="54" t="s">
        <v>230</v>
      </c>
      <c r="F37" s="869" t="s">
        <v>145</v>
      </c>
      <c r="G37" s="556" t="s">
        <v>148</v>
      </c>
    </row>
    <row r="38" spans="1:7" ht="15" customHeight="1">
      <c r="A38" s="817" t="s">
        <v>2513</v>
      </c>
      <c r="B38" s="559" t="s">
        <v>29</v>
      </c>
      <c r="C38" s="813">
        <v>50</v>
      </c>
      <c r="D38" s="816" t="s">
        <v>2</v>
      </c>
      <c r="E38" s="953">
        <v>36</v>
      </c>
      <c r="F38" s="946">
        <v>0</v>
      </c>
      <c r="G38" s="944">
        <f>SUM(E38*F38)</f>
        <v>0</v>
      </c>
    </row>
    <row r="39" spans="1:7" ht="15" customHeight="1">
      <c r="B39" s="820" t="s">
        <v>2514</v>
      </c>
      <c r="C39" s="813">
        <v>50</v>
      </c>
      <c r="D39" s="816" t="s">
        <v>2</v>
      </c>
      <c r="E39" s="948"/>
      <c r="F39" s="947"/>
      <c r="G39" s="945"/>
    </row>
    <row r="40" spans="1:7" ht="15" customHeight="1">
      <c r="A40" s="819"/>
      <c r="B40" s="820" t="s">
        <v>498</v>
      </c>
      <c r="C40" s="813">
        <v>50</v>
      </c>
      <c r="D40" s="816" t="s">
        <v>2</v>
      </c>
      <c r="E40" s="948"/>
      <c r="F40" s="947"/>
      <c r="G40" s="945"/>
    </row>
    <row r="41" spans="1:7" ht="15" customHeight="1" thickBot="1">
      <c r="A41" s="817"/>
      <c r="B41" s="820" t="s">
        <v>2515</v>
      </c>
      <c r="C41" s="813">
        <v>50</v>
      </c>
      <c r="D41" s="816" t="s">
        <v>2</v>
      </c>
      <c r="E41" s="948"/>
      <c r="F41" s="947"/>
      <c r="G41" s="945"/>
    </row>
    <row r="42" spans="1:7" ht="15" customHeight="1" thickBot="1">
      <c r="A42" s="799" t="s">
        <v>1352</v>
      </c>
      <c r="B42" s="800" t="s">
        <v>2503</v>
      </c>
      <c r="C42" s="48" t="s">
        <v>143</v>
      </c>
      <c r="D42" s="826" t="s">
        <v>1272</v>
      </c>
      <c r="E42" s="54" t="s">
        <v>230</v>
      </c>
      <c r="F42" s="868" t="s">
        <v>145</v>
      </c>
      <c r="G42" s="54" t="s">
        <v>148</v>
      </c>
    </row>
    <row r="43" spans="1:7" ht="15" customHeight="1">
      <c r="A43" s="817" t="s">
        <v>2517</v>
      </c>
      <c r="B43" s="559" t="s">
        <v>2516</v>
      </c>
      <c r="C43" s="813">
        <v>50</v>
      </c>
      <c r="D43" s="816" t="s">
        <v>2</v>
      </c>
      <c r="E43" s="948">
        <v>35</v>
      </c>
      <c r="F43" s="946">
        <v>0</v>
      </c>
      <c r="G43" s="944">
        <f>SUM(E43*F43)</f>
        <v>0</v>
      </c>
    </row>
    <row r="44" spans="1:7" ht="15" customHeight="1">
      <c r="B44" s="559" t="s">
        <v>390</v>
      </c>
      <c r="C44" s="813">
        <v>50</v>
      </c>
      <c r="D44" s="816" t="s">
        <v>2</v>
      </c>
      <c r="E44" s="948"/>
      <c r="F44" s="947"/>
      <c r="G44" s="945"/>
    </row>
    <row r="45" spans="1:7" ht="15" customHeight="1">
      <c r="A45" s="819"/>
      <c r="B45" s="559" t="s">
        <v>396</v>
      </c>
      <c r="C45" s="813">
        <v>50</v>
      </c>
      <c r="D45" s="816" t="s">
        <v>2</v>
      </c>
      <c r="E45" s="948"/>
      <c r="F45" s="947"/>
      <c r="G45" s="945"/>
    </row>
    <row r="46" spans="1:7" ht="15" customHeight="1" thickBot="1">
      <c r="A46" s="817"/>
      <c r="B46" s="820" t="s">
        <v>2518</v>
      </c>
      <c r="C46" s="813">
        <v>50</v>
      </c>
      <c r="D46" s="816" t="s">
        <v>2</v>
      </c>
      <c r="E46" s="948"/>
      <c r="F46" s="947"/>
      <c r="G46" s="945"/>
    </row>
    <row r="47" spans="1:7" s="1" customFormat="1" ht="15" customHeight="1" thickBot="1">
      <c r="A47" s="799" t="s">
        <v>1352</v>
      </c>
      <c r="B47" s="800" t="s">
        <v>2283</v>
      </c>
      <c r="C47" s="48" t="s">
        <v>143</v>
      </c>
      <c r="D47" s="826" t="s">
        <v>1272</v>
      </c>
      <c r="E47" s="54" t="s">
        <v>230</v>
      </c>
      <c r="F47" s="868" t="s">
        <v>145</v>
      </c>
      <c r="G47" s="54" t="s">
        <v>148</v>
      </c>
    </row>
    <row r="48" spans="1:7" s="1" customFormat="1" ht="15" customHeight="1">
      <c r="A48" s="817" t="s">
        <v>2519</v>
      </c>
      <c r="B48" s="820" t="s">
        <v>41</v>
      </c>
      <c r="C48" s="813">
        <v>50</v>
      </c>
      <c r="D48" s="816" t="s">
        <v>2</v>
      </c>
      <c r="E48" s="955">
        <v>28</v>
      </c>
      <c r="F48" s="946">
        <v>0</v>
      </c>
      <c r="G48" s="944">
        <f>SUM(E48*F48)</f>
        <v>0</v>
      </c>
    </row>
    <row r="49" spans="1:7" ht="15" customHeight="1">
      <c r="B49" s="561" t="s">
        <v>28</v>
      </c>
      <c r="C49" s="813">
        <v>50</v>
      </c>
      <c r="D49" s="816" t="s">
        <v>2</v>
      </c>
      <c r="E49" s="948"/>
      <c r="F49" s="947"/>
      <c r="G49" s="945"/>
    </row>
    <row r="50" spans="1:7" ht="15" customHeight="1">
      <c r="A50" s="819"/>
      <c r="B50" s="820" t="s">
        <v>3</v>
      </c>
      <c r="C50" s="813">
        <v>50</v>
      </c>
      <c r="D50" s="816" t="s">
        <v>2</v>
      </c>
      <c r="E50" s="948"/>
      <c r="F50" s="947"/>
      <c r="G50" s="945"/>
    </row>
    <row r="51" spans="1:7" ht="15" customHeight="1" thickBot="1">
      <c r="A51" s="817"/>
      <c r="B51" s="561" t="s">
        <v>523</v>
      </c>
      <c r="C51" s="813">
        <v>50</v>
      </c>
      <c r="D51" s="816" t="s">
        <v>2</v>
      </c>
      <c r="E51" s="948"/>
      <c r="F51" s="947"/>
      <c r="G51" s="945"/>
    </row>
    <row r="52" spans="1:7" ht="15" customHeight="1" thickBot="1">
      <c r="A52" s="799" t="s">
        <v>1352</v>
      </c>
      <c r="B52" s="800" t="s">
        <v>2288</v>
      </c>
      <c r="C52" s="48" t="s">
        <v>143</v>
      </c>
      <c r="D52" s="826" t="s">
        <v>1272</v>
      </c>
      <c r="E52" s="828" t="s">
        <v>230</v>
      </c>
      <c r="F52" s="870" t="s">
        <v>145</v>
      </c>
      <c r="G52" s="828" t="s">
        <v>148</v>
      </c>
    </row>
    <row r="53" spans="1:7" ht="15" customHeight="1">
      <c r="A53" s="817" t="s">
        <v>2520</v>
      </c>
      <c r="B53" s="559" t="s">
        <v>533</v>
      </c>
      <c r="C53" s="813">
        <v>50</v>
      </c>
      <c r="D53" s="816" t="s">
        <v>2</v>
      </c>
      <c r="E53" s="953">
        <v>39</v>
      </c>
      <c r="F53" s="946">
        <v>0</v>
      </c>
      <c r="G53" s="944">
        <f>SUM(E53*F53)</f>
        <v>0</v>
      </c>
    </row>
    <row r="54" spans="1:7" ht="15" customHeight="1">
      <c r="B54" s="559" t="s">
        <v>543</v>
      </c>
      <c r="C54" s="813">
        <v>50</v>
      </c>
      <c r="D54" s="816" t="s">
        <v>2</v>
      </c>
      <c r="E54" s="948"/>
      <c r="F54" s="947"/>
      <c r="G54" s="945"/>
    </row>
    <row r="55" spans="1:7" ht="15" customHeight="1">
      <c r="A55" s="819"/>
      <c r="B55" s="820" t="s">
        <v>546</v>
      </c>
      <c r="C55" s="813">
        <v>50</v>
      </c>
      <c r="D55" s="816" t="s">
        <v>2</v>
      </c>
      <c r="E55" s="948"/>
      <c r="F55" s="947"/>
      <c r="G55" s="945"/>
    </row>
    <row r="56" spans="1:7" ht="15" customHeight="1" thickBot="1">
      <c r="A56" s="817"/>
      <c r="B56" s="820" t="s">
        <v>552</v>
      </c>
      <c r="C56" s="813">
        <v>50</v>
      </c>
      <c r="D56" s="816" t="s">
        <v>2</v>
      </c>
      <c r="E56" s="949"/>
      <c r="F56" s="947"/>
      <c r="G56" s="945"/>
    </row>
    <row r="57" spans="1:7" ht="15" customHeight="1" thickBot="1">
      <c r="A57" s="799" t="s">
        <v>1352</v>
      </c>
      <c r="B57" s="800" t="s">
        <v>245</v>
      </c>
      <c r="C57" s="48" t="s">
        <v>143</v>
      </c>
      <c r="D57" s="826" t="s">
        <v>1272</v>
      </c>
      <c r="E57" s="54" t="s">
        <v>230</v>
      </c>
      <c r="F57" s="868" t="s">
        <v>145</v>
      </c>
      <c r="G57" s="54" t="s">
        <v>148</v>
      </c>
    </row>
    <row r="58" spans="1:7" ht="15" customHeight="1">
      <c r="A58" s="817" t="s">
        <v>2521</v>
      </c>
      <c r="B58" s="559" t="s">
        <v>737</v>
      </c>
      <c r="C58" s="813">
        <v>25</v>
      </c>
      <c r="D58" s="824" t="s">
        <v>265</v>
      </c>
      <c r="E58" s="953">
        <v>25</v>
      </c>
      <c r="F58" s="946">
        <v>0</v>
      </c>
      <c r="G58" s="944">
        <f>SUM(E58*F58)</f>
        <v>0</v>
      </c>
    </row>
    <row r="59" spans="1:7" ht="15" customHeight="1">
      <c r="B59" s="559" t="s">
        <v>740</v>
      </c>
      <c r="C59" s="813">
        <v>25</v>
      </c>
      <c r="D59" s="824" t="s">
        <v>265</v>
      </c>
      <c r="E59" s="948"/>
      <c r="F59" s="947"/>
      <c r="G59" s="945"/>
    </row>
    <row r="60" spans="1:7" ht="15" customHeight="1">
      <c r="A60" s="819"/>
      <c r="B60" s="559" t="s">
        <v>754</v>
      </c>
      <c r="C60" s="813">
        <v>25</v>
      </c>
      <c r="D60" s="824" t="s">
        <v>265</v>
      </c>
      <c r="E60" s="948"/>
      <c r="F60" s="947"/>
      <c r="G60" s="945"/>
    </row>
    <row r="61" spans="1:7" ht="15" customHeight="1" thickBot="1">
      <c r="A61" s="817"/>
      <c r="B61" s="559" t="s">
        <v>266</v>
      </c>
      <c r="C61" s="813">
        <v>25</v>
      </c>
      <c r="D61" s="824" t="s">
        <v>265</v>
      </c>
      <c r="E61" s="949"/>
      <c r="F61" s="947"/>
      <c r="G61" s="945"/>
    </row>
    <row r="62" spans="1:7" ht="15" customHeight="1" thickBot="1">
      <c r="A62" s="799" t="s">
        <v>1352</v>
      </c>
      <c r="B62" s="800" t="s">
        <v>2291</v>
      </c>
      <c r="C62" s="48" t="s">
        <v>143</v>
      </c>
      <c r="D62" s="826" t="s">
        <v>1272</v>
      </c>
      <c r="E62" s="54" t="s">
        <v>230</v>
      </c>
      <c r="F62" s="868" t="s">
        <v>145</v>
      </c>
      <c r="G62" s="54" t="s">
        <v>148</v>
      </c>
    </row>
    <row r="63" spans="1:7" ht="15" customHeight="1">
      <c r="A63" s="817" t="s">
        <v>2522</v>
      </c>
      <c r="B63" s="559" t="s">
        <v>560</v>
      </c>
      <c r="C63" s="813">
        <v>50</v>
      </c>
      <c r="D63" s="816" t="s">
        <v>2</v>
      </c>
      <c r="E63" s="953">
        <v>37</v>
      </c>
      <c r="F63" s="946">
        <v>0</v>
      </c>
      <c r="G63" s="944">
        <f>SUM(E63*F63)</f>
        <v>0</v>
      </c>
    </row>
    <row r="64" spans="1:7" ht="15" customHeight="1">
      <c r="B64" s="559" t="s">
        <v>563</v>
      </c>
      <c r="C64" s="813">
        <v>50</v>
      </c>
      <c r="D64" s="816" t="s">
        <v>2</v>
      </c>
      <c r="E64" s="948"/>
      <c r="F64" s="947"/>
      <c r="G64" s="945"/>
    </row>
    <row r="65" spans="1:7" ht="15" customHeight="1">
      <c r="A65" s="819"/>
      <c r="B65" s="559" t="s">
        <v>16</v>
      </c>
      <c r="C65" s="813">
        <v>50</v>
      </c>
      <c r="D65" s="816" t="s">
        <v>2</v>
      </c>
      <c r="E65" s="948"/>
      <c r="F65" s="947"/>
      <c r="G65" s="945"/>
    </row>
    <row r="66" spans="1:7" ht="15" customHeight="1" thickBot="1">
      <c r="A66" s="817"/>
      <c r="B66" s="820" t="s">
        <v>20</v>
      </c>
      <c r="C66" s="813">
        <v>50</v>
      </c>
      <c r="D66" s="816" t="s">
        <v>2</v>
      </c>
      <c r="E66" s="949"/>
      <c r="F66" s="947"/>
      <c r="G66" s="945"/>
    </row>
    <row r="67" spans="1:7" ht="15" customHeight="1" thickBot="1">
      <c r="A67" s="799" t="s">
        <v>1352</v>
      </c>
      <c r="B67" s="800" t="s">
        <v>2523</v>
      </c>
      <c r="C67" s="48" t="s">
        <v>143</v>
      </c>
      <c r="D67" s="826" t="s">
        <v>1272</v>
      </c>
      <c r="E67" s="54" t="s">
        <v>230</v>
      </c>
      <c r="F67" s="868" t="s">
        <v>145</v>
      </c>
      <c r="G67" s="54" t="s">
        <v>148</v>
      </c>
    </row>
    <row r="68" spans="1:7" ht="15" customHeight="1">
      <c r="A68" s="817" t="s">
        <v>2524</v>
      </c>
      <c r="B68" s="559" t="s">
        <v>776</v>
      </c>
      <c r="C68" s="813">
        <v>25</v>
      </c>
      <c r="D68" s="824" t="s">
        <v>135</v>
      </c>
      <c r="E68" s="953">
        <v>25</v>
      </c>
      <c r="F68" s="946">
        <v>0</v>
      </c>
      <c r="G68" s="944">
        <f>SUM(E68*F68)</f>
        <v>0</v>
      </c>
    </row>
    <row r="69" spans="1:7" ht="15" customHeight="1">
      <c r="B69" s="559" t="s">
        <v>131</v>
      </c>
      <c r="C69" s="813">
        <v>25</v>
      </c>
      <c r="D69" s="824" t="s">
        <v>135</v>
      </c>
      <c r="E69" s="948" t="s">
        <v>1282</v>
      </c>
      <c r="F69" s="947"/>
      <c r="G69" s="945"/>
    </row>
    <row r="70" spans="1:7" ht="15" customHeight="1">
      <c r="A70" s="819"/>
      <c r="B70" s="559" t="s">
        <v>787</v>
      </c>
      <c r="C70" s="813">
        <v>25</v>
      </c>
      <c r="D70" s="824" t="s">
        <v>135</v>
      </c>
      <c r="E70" s="948"/>
      <c r="F70" s="947"/>
      <c r="G70" s="945"/>
    </row>
    <row r="71" spans="1:7" ht="15" customHeight="1" thickBot="1">
      <c r="A71" s="817"/>
      <c r="B71" s="820" t="s">
        <v>2525</v>
      </c>
      <c r="C71" s="813">
        <v>25</v>
      </c>
      <c r="D71" s="824" t="s">
        <v>135</v>
      </c>
      <c r="E71" s="949"/>
      <c r="F71" s="947"/>
      <c r="G71" s="945"/>
    </row>
    <row r="72" spans="1:7" ht="15" customHeight="1" thickBot="1">
      <c r="A72" s="799" t="s">
        <v>1352</v>
      </c>
      <c r="B72" s="800" t="s">
        <v>2526</v>
      </c>
      <c r="C72" s="48" t="s">
        <v>143</v>
      </c>
      <c r="D72" s="826" t="s">
        <v>1272</v>
      </c>
      <c r="E72" s="54" t="s">
        <v>230</v>
      </c>
      <c r="F72" s="868" t="s">
        <v>145</v>
      </c>
      <c r="G72" s="54" t="s">
        <v>148</v>
      </c>
    </row>
    <row r="73" spans="1:7" ht="15" customHeight="1">
      <c r="A73" s="817" t="s">
        <v>2527</v>
      </c>
      <c r="B73" s="820" t="s">
        <v>589</v>
      </c>
      <c r="C73" s="813">
        <v>50</v>
      </c>
      <c r="D73" s="816" t="s">
        <v>2</v>
      </c>
      <c r="E73" s="953">
        <v>38</v>
      </c>
      <c r="F73" s="946">
        <v>0</v>
      </c>
      <c r="G73" s="944">
        <f>SUM(E73*F73)</f>
        <v>0</v>
      </c>
    </row>
    <row r="74" spans="1:7" ht="15" customHeight="1">
      <c r="A74" s="817"/>
      <c r="B74" s="820" t="s">
        <v>2528</v>
      </c>
      <c r="C74" s="813">
        <v>50</v>
      </c>
      <c r="D74" s="816" t="s">
        <v>2</v>
      </c>
      <c r="E74" s="948"/>
      <c r="F74" s="947"/>
      <c r="G74" s="945"/>
    </row>
    <row r="75" spans="1:7" ht="15" customHeight="1">
      <c r="A75" s="819"/>
      <c r="B75" s="820" t="s">
        <v>2529</v>
      </c>
      <c r="C75" s="813">
        <v>50</v>
      </c>
      <c r="D75" s="816" t="s">
        <v>2</v>
      </c>
      <c r="E75" s="948"/>
      <c r="F75" s="947"/>
      <c r="G75" s="945"/>
    </row>
    <row r="76" spans="1:7" ht="15" customHeight="1" thickBot="1">
      <c r="A76" s="817"/>
      <c r="B76" s="820" t="s">
        <v>2530</v>
      </c>
      <c r="C76" s="813">
        <v>50</v>
      </c>
      <c r="D76" s="816" t="s">
        <v>2</v>
      </c>
      <c r="E76" s="949"/>
      <c r="F76" s="947"/>
      <c r="G76" s="945"/>
    </row>
    <row r="77" spans="1:7" ht="15" customHeight="1" thickBot="1">
      <c r="A77" s="799" t="s">
        <v>1352</v>
      </c>
      <c r="B77" s="800" t="s">
        <v>2531</v>
      </c>
      <c r="C77" s="48" t="s">
        <v>143</v>
      </c>
      <c r="D77" s="826" t="s">
        <v>1272</v>
      </c>
      <c r="E77" s="54" t="s">
        <v>230</v>
      </c>
      <c r="F77" s="868" t="s">
        <v>145</v>
      </c>
      <c r="G77" s="54" t="s">
        <v>148</v>
      </c>
    </row>
    <row r="78" spans="1:7" ht="15" customHeight="1">
      <c r="A78" s="817" t="s">
        <v>2532</v>
      </c>
      <c r="B78" s="559" t="s">
        <v>130</v>
      </c>
      <c r="C78" s="813">
        <v>25</v>
      </c>
      <c r="D78" s="824" t="s">
        <v>135</v>
      </c>
      <c r="E78" s="953">
        <v>25</v>
      </c>
      <c r="F78" s="946">
        <v>0</v>
      </c>
      <c r="G78" s="944">
        <f>SUM(E78*F78)</f>
        <v>0</v>
      </c>
    </row>
    <row r="79" spans="1:7" ht="15" customHeight="1">
      <c r="B79" s="559" t="s">
        <v>2342</v>
      </c>
      <c r="C79" s="813">
        <v>25</v>
      </c>
      <c r="D79" s="824" t="s">
        <v>135</v>
      </c>
      <c r="E79" s="948"/>
      <c r="F79" s="947"/>
      <c r="G79" s="945"/>
    </row>
    <row r="80" spans="1:7" ht="15" customHeight="1">
      <c r="A80" s="819"/>
      <c r="B80" s="559" t="s">
        <v>127</v>
      </c>
      <c r="C80" s="813">
        <v>25</v>
      </c>
      <c r="D80" s="824" t="s">
        <v>135</v>
      </c>
      <c r="E80" s="948"/>
      <c r="F80" s="947"/>
      <c r="G80" s="945"/>
    </row>
    <row r="81" spans="1:7" ht="15" customHeight="1" thickBot="1">
      <c r="A81" s="817"/>
      <c r="B81" s="559" t="s">
        <v>128</v>
      </c>
      <c r="C81" s="813">
        <v>25</v>
      </c>
      <c r="D81" s="824" t="s">
        <v>135</v>
      </c>
      <c r="E81" s="949"/>
      <c r="F81" s="947"/>
      <c r="G81" s="945"/>
    </row>
    <row r="82" spans="1:7" ht="15" customHeight="1" thickBot="1">
      <c r="A82" s="799" t="s">
        <v>1352</v>
      </c>
      <c r="B82" s="800" t="s">
        <v>2301</v>
      </c>
      <c r="C82" s="48" t="s">
        <v>143</v>
      </c>
      <c r="D82" s="826" t="s">
        <v>1272</v>
      </c>
      <c r="E82" s="54" t="s">
        <v>230</v>
      </c>
      <c r="F82" s="868" t="s">
        <v>145</v>
      </c>
      <c r="G82" s="54" t="s">
        <v>148</v>
      </c>
    </row>
    <row r="83" spans="1:7" ht="15" customHeight="1">
      <c r="A83" s="817" t="s">
        <v>2533</v>
      </c>
      <c r="B83" s="820" t="s">
        <v>605</v>
      </c>
      <c r="C83" s="813">
        <v>50</v>
      </c>
      <c r="D83" s="816" t="s">
        <v>2</v>
      </c>
      <c r="E83" s="953">
        <v>38</v>
      </c>
      <c r="F83" s="946">
        <v>0</v>
      </c>
      <c r="G83" s="944">
        <f>SUM(E83*F83)</f>
        <v>0</v>
      </c>
    </row>
    <row r="84" spans="1:7" ht="15" customHeight="1">
      <c r="B84" s="820" t="s">
        <v>614</v>
      </c>
      <c r="C84" s="813">
        <v>50</v>
      </c>
      <c r="D84" s="816" t="s">
        <v>2</v>
      </c>
      <c r="E84" s="948"/>
      <c r="F84" s="947"/>
      <c r="G84" s="945"/>
    </row>
    <row r="85" spans="1:7" ht="15" customHeight="1">
      <c r="A85" s="819"/>
      <c r="B85" s="820" t="s">
        <v>34</v>
      </c>
      <c r="C85" s="813">
        <v>50</v>
      </c>
      <c r="D85" s="816" t="s">
        <v>2</v>
      </c>
      <c r="E85" s="948"/>
      <c r="F85" s="947"/>
      <c r="G85" s="945"/>
    </row>
    <row r="86" spans="1:7" ht="15" customHeight="1" thickBot="1">
      <c r="A86" s="817"/>
      <c r="B86" s="814" t="s">
        <v>628</v>
      </c>
      <c r="C86" s="813">
        <v>50</v>
      </c>
      <c r="D86" s="816" t="s">
        <v>2</v>
      </c>
      <c r="E86" s="948"/>
      <c r="F86" s="947"/>
      <c r="G86" s="945"/>
    </row>
    <row r="87" spans="1:7" ht="15" customHeight="1" thickBot="1">
      <c r="A87" s="799" t="s">
        <v>1352</v>
      </c>
      <c r="B87" s="800" t="s">
        <v>2534</v>
      </c>
      <c r="C87" s="48" t="s">
        <v>143</v>
      </c>
      <c r="D87" s="826" t="s">
        <v>1272</v>
      </c>
      <c r="E87" s="568" t="s">
        <v>230</v>
      </c>
      <c r="F87" s="868" t="s">
        <v>145</v>
      </c>
      <c r="G87" s="54" t="s">
        <v>148</v>
      </c>
    </row>
    <row r="88" spans="1:7" ht="15" customHeight="1">
      <c r="A88" s="817" t="s">
        <v>2535</v>
      </c>
      <c r="B88" s="559" t="s">
        <v>830</v>
      </c>
      <c r="C88" s="813">
        <v>25</v>
      </c>
      <c r="D88" s="824" t="s">
        <v>135</v>
      </c>
      <c r="E88" s="948">
        <v>28</v>
      </c>
      <c r="F88" s="946">
        <v>0</v>
      </c>
      <c r="G88" s="944">
        <f>SUM(E88*F88)</f>
        <v>0</v>
      </c>
    </row>
    <row r="89" spans="1:7" ht="15" customHeight="1">
      <c r="B89" s="559" t="s">
        <v>832</v>
      </c>
      <c r="C89" s="813">
        <v>25</v>
      </c>
      <c r="D89" s="824" t="s">
        <v>135</v>
      </c>
      <c r="E89" s="948"/>
      <c r="F89" s="947"/>
      <c r="G89" s="945"/>
    </row>
    <row r="90" spans="1:7" ht="15" customHeight="1">
      <c r="A90" s="819"/>
      <c r="B90" s="559" t="s">
        <v>137</v>
      </c>
      <c r="C90" s="813">
        <v>25</v>
      </c>
      <c r="D90" s="824" t="s">
        <v>135</v>
      </c>
      <c r="E90" s="948"/>
      <c r="F90" s="947"/>
      <c r="G90" s="945"/>
    </row>
    <row r="91" spans="1:7" ht="15" customHeight="1" thickBot="1">
      <c r="A91" s="817"/>
      <c r="B91" s="559" t="s">
        <v>839</v>
      </c>
      <c r="C91" s="813">
        <v>25</v>
      </c>
      <c r="D91" s="824" t="s">
        <v>135</v>
      </c>
      <c r="E91" s="948"/>
      <c r="F91" s="947"/>
      <c r="G91" s="945"/>
    </row>
    <row r="92" spans="1:7" ht="15" customHeight="1" thickBot="1">
      <c r="A92" s="799" t="s">
        <v>1352</v>
      </c>
      <c r="B92" s="800" t="s">
        <v>2308</v>
      </c>
      <c r="C92" s="48" t="s">
        <v>143</v>
      </c>
      <c r="D92" s="826" t="s">
        <v>1272</v>
      </c>
      <c r="E92" s="823" t="s">
        <v>230</v>
      </c>
      <c r="F92" s="868" t="s">
        <v>145</v>
      </c>
      <c r="G92" s="54" t="s">
        <v>148</v>
      </c>
    </row>
    <row r="93" spans="1:7" ht="15" customHeight="1">
      <c r="A93" s="817" t="s">
        <v>2537</v>
      </c>
      <c r="B93" s="820" t="s">
        <v>2536</v>
      </c>
      <c r="C93" s="813">
        <v>100</v>
      </c>
      <c r="D93" s="824" t="s">
        <v>96</v>
      </c>
      <c r="E93" s="949">
        <v>38</v>
      </c>
      <c r="F93" s="946">
        <v>0</v>
      </c>
      <c r="G93" s="944">
        <f>SUM(E93*F93)</f>
        <v>0</v>
      </c>
    </row>
    <row r="94" spans="1:7" ht="15" customHeight="1">
      <c r="B94" s="820" t="s">
        <v>2538</v>
      </c>
      <c r="C94" s="813">
        <v>100</v>
      </c>
      <c r="D94" s="824" t="s">
        <v>96</v>
      </c>
      <c r="E94" s="952"/>
      <c r="F94" s="947"/>
      <c r="G94" s="945"/>
    </row>
    <row r="95" spans="1:7" ht="15" customHeight="1">
      <c r="A95" s="819"/>
      <c r="B95" s="820" t="s">
        <v>2539</v>
      </c>
      <c r="C95" s="813">
        <v>100</v>
      </c>
      <c r="D95" s="824" t="s">
        <v>126</v>
      </c>
      <c r="E95" s="952"/>
      <c r="F95" s="947"/>
      <c r="G95" s="945"/>
    </row>
    <row r="96" spans="1:7" ht="15" customHeight="1" thickBot="1">
      <c r="A96" s="817"/>
      <c r="B96" s="820" t="s">
        <v>2540</v>
      </c>
      <c r="C96" s="813">
        <v>100</v>
      </c>
      <c r="D96" s="824" t="s">
        <v>96</v>
      </c>
      <c r="E96" s="953"/>
      <c r="F96" s="947"/>
      <c r="G96" s="945"/>
    </row>
    <row r="97" spans="1:7" ht="15" customHeight="1" thickBot="1">
      <c r="A97" s="799" t="s">
        <v>1352</v>
      </c>
      <c r="B97" s="800" t="s">
        <v>2541</v>
      </c>
      <c r="C97" s="48" t="s">
        <v>143</v>
      </c>
      <c r="D97" s="826" t="s">
        <v>1272</v>
      </c>
      <c r="E97" s="556" t="s">
        <v>230</v>
      </c>
      <c r="F97" s="868" t="s">
        <v>145</v>
      </c>
      <c r="G97" s="54" t="s">
        <v>148</v>
      </c>
    </row>
    <row r="98" spans="1:7" ht="15" customHeight="1">
      <c r="A98" s="817" t="s">
        <v>2543</v>
      </c>
      <c r="B98" s="559" t="s">
        <v>2542</v>
      </c>
      <c r="C98" s="813">
        <v>25</v>
      </c>
      <c r="D98" s="824" t="s">
        <v>110</v>
      </c>
      <c r="E98" s="948">
        <v>35</v>
      </c>
      <c r="F98" s="946">
        <v>0</v>
      </c>
      <c r="G98" s="944">
        <f>SUM(E98*F98)</f>
        <v>0</v>
      </c>
    </row>
    <row r="99" spans="1:7" ht="15" customHeight="1">
      <c r="B99" s="559" t="s">
        <v>61</v>
      </c>
      <c r="C99" s="813">
        <v>25</v>
      </c>
      <c r="D99" s="824" t="s">
        <v>110</v>
      </c>
      <c r="E99" s="948"/>
      <c r="F99" s="947"/>
      <c r="G99" s="945"/>
    </row>
    <row r="100" spans="1:7" ht="15" customHeight="1">
      <c r="A100" s="819"/>
      <c r="B100" s="559" t="s">
        <v>2544</v>
      </c>
      <c r="C100" s="813">
        <v>25</v>
      </c>
      <c r="D100" s="824" t="s">
        <v>110</v>
      </c>
      <c r="E100" s="948"/>
      <c r="F100" s="947"/>
      <c r="G100" s="945"/>
    </row>
    <row r="101" spans="1:7" ht="15" customHeight="1">
      <c r="A101" s="817"/>
      <c r="B101" s="559" t="s">
        <v>63</v>
      </c>
      <c r="C101" s="813">
        <v>25</v>
      </c>
      <c r="D101" s="824" t="s">
        <v>110</v>
      </c>
      <c r="E101" s="949"/>
      <c r="F101" s="947"/>
      <c r="G101" s="945"/>
    </row>
    <row r="102" spans="1:7" s="1" customFormat="1" ht="15" customHeight="1">
      <c r="A102" s="817"/>
      <c r="B102" s="559"/>
      <c r="C102" s="813"/>
      <c r="D102" s="824"/>
      <c r="E102" s="821"/>
      <c r="F102" s="871"/>
      <c r="G102" s="872"/>
    </row>
    <row r="103" spans="1:7" s="1" customFormat="1" ht="15" customHeight="1" thickBot="1">
      <c r="A103" s="817"/>
      <c r="B103" s="559"/>
      <c r="C103" s="813"/>
      <c r="D103" s="824"/>
      <c r="E103" s="822"/>
      <c r="F103" s="871"/>
      <c r="G103" s="872"/>
    </row>
    <row r="104" spans="1:7" ht="15" customHeight="1" thickBot="1">
      <c r="A104" s="799" t="s">
        <v>1352</v>
      </c>
      <c r="B104" s="800" t="s">
        <v>2310</v>
      </c>
      <c r="C104" s="48" t="s">
        <v>143</v>
      </c>
      <c r="D104" s="826" t="s">
        <v>1272</v>
      </c>
      <c r="E104" s="827" t="s">
        <v>230</v>
      </c>
      <c r="F104" s="868" t="s">
        <v>145</v>
      </c>
      <c r="G104" s="54" t="s">
        <v>148</v>
      </c>
    </row>
    <row r="105" spans="1:7" ht="15" customHeight="1">
      <c r="A105" s="817" t="s">
        <v>2545</v>
      </c>
      <c r="B105" s="820" t="s">
        <v>666</v>
      </c>
      <c r="C105" s="813">
        <v>50</v>
      </c>
      <c r="D105" s="816" t="s">
        <v>2</v>
      </c>
      <c r="E105" s="948">
        <v>40</v>
      </c>
      <c r="F105" s="946">
        <v>0</v>
      </c>
      <c r="G105" s="944">
        <f>SUM(E105*F105)</f>
        <v>0</v>
      </c>
    </row>
    <row r="106" spans="1:7" ht="15" customHeight="1">
      <c r="B106" s="820" t="s">
        <v>45</v>
      </c>
      <c r="C106" s="813">
        <v>50</v>
      </c>
      <c r="D106" s="816" t="s">
        <v>2</v>
      </c>
      <c r="E106" s="948"/>
      <c r="F106" s="947"/>
      <c r="G106" s="945"/>
    </row>
    <row r="107" spans="1:7" ht="15" customHeight="1">
      <c r="A107" s="819"/>
      <c r="B107" s="820" t="s">
        <v>2546</v>
      </c>
      <c r="C107" s="813">
        <v>50</v>
      </c>
      <c r="D107" s="816" t="s">
        <v>2</v>
      </c>
      <c r="E107" s="948"/>
      <c r="F107" s="947"/>
      <c r="G107" s="945"/>
    </row>
    <row r="108" spans="1:7" ht="15" customHeight="1" thickBot="1">
      <c r="A108" s="817"/>
      <c r="B108" s="820" t="s">
        <v>2547</v>
      </c>
      <c r="C108" s="813">
        <v>50</v>
      </c>
      <c r="D108" s="816" t="s">
        <v>2</v>
      </c>
      <c r="E108" s="948"/>
      <c r="F108" s="947"/>
      <c r="G108" s="945"/>
    </row>
    <row r="109" spans="1:7" ht="15" customHeight="1" thickBot="1">
      <c r="A109" s="799" t="s">
        <v>1352</v>
      </c>
      <c r="B109" s="800" t="s">
        <v>2548</v>
      </c>
      <c r="C109" s="48" t="s">
        <v>143</v>
      </c>
      <c r="D109" s="826" t="s">
        <v>1272</v>
      </c>
      <c r="E109" s="568" t="s">
        <v>230</v>
      </c>
      <c r="F109" s="868" t="s">
        <v>145</v>
      </c>
      <c r="G109" s="54" t="s">
        <v>148</v>
      </c>
    </row>
    <row r="110" spans="1:7" ht="15" customHeight="1">
      <c r="A110" s="817" t="s">
        <v>2549</v>
      </c>
      <c r="B110" s="559" t="s">
        <v>880</v>
      </c>
      <c r="C110" s="813">
        <v>100</v>
      </c>
      <c r="D110" s="824" t="s">
        <v>126</v>
      </c>
      <c r="E110" s="948">
        <v>42</v>
      </c>
      <c r="F110" s="946">
        <v>0</v>
      </c>
      <c r="G110" s="944">
        <f>SUM(E110*F110)</f>
        <v>0</v>
      </c>
    </row>
    <row r="111" spans="1:7" ht="15" customHeight="1">
      <c r="B111" s="559" t="s">
        <v>883</v>
      </c>
      <c r="C111" s="813">
        <v>100</v>
      </c>
      <c r="D111" s="824" t="s">
        <v>126</v>
      </c>
      <c r="E111" s="948"/>
      <c r="F111" s="947"/>
      <c r="G111" s="945"/>
    </row>
    <row r="112" spans="1:7" ht="15" customHeight="1">
      <c r="A112" s="819"/>
      <c r="B112" s="559" t="s">
        <v>886</v>
      </c>
      <c r="C112" s="813">
        <v>100</v>
      </c>
      <c r="D112" s="824" t="s">
        <v>126</v>
      </c>
      <c r="E112" s="948"/>
      <c r="F112" s="947"/>
      <c r="G112" s="945"/>
    </row>
    <row r="113" spans="1:7" ht="15" customHeight="1" thickBot="1">
      <c r="A113" s="817"/>
      <c r="B113" s="559" t="s">
        <v>1338</v>
      </c>
      <c r="C113" s="813">
        <v>100</v>
      </c>
      <c r="D113" s="824" t="s">
        <v>126</v>
      </c>
      <c r="E113" s="948"/>
      <c r="F113" s="947"/>
      <c r="G113" s="945"/>
    </row>
    <row r="114" spans="1:7" ht="15" customHeight="1" thickBot="1">
      <c r="A114" s="799" t="s">
        <v>1352</v>
      </c>
      <c r="B114" s="800" t="s">
        <v>2550</v>
      </c>
      <c r="C114" s="48" t="s">
        <v>143</v>
      </c>
      <c r="D114" s="826" t="s">
        <v>1272</v>
      </c>
      <c r="E114" s="568" t="s">
        <v>230</v>
      </c>
      <c r="F114" s="868" t="s">
        <v>145</v>
      </c>
      <c r="G114" s="54" t="s">
        <v>148</v>
      </c>
    </row>
    <row r="115" spans="1:7" ht="15" customHeight="1">
      <c r="A115" s="817" t="s">
        <v>2551</v>
      </c>
      <c r="B115" s="559" t="s">
        <v>893</v>
      </c>
      <c r="C115" s="813">
        <v>250</v>
      </c>
      <c r="D115" s="824" t="s">
        <v>60</v>
      </c>
      <c r="E115" s="948">
        <v>42</v>
      </c>
      <c r="F115" s="946">
        <v>0</v>
      </c>
      <c r="G115" s="944">
        <f>SUM(E115*F115)</f>
        <v>0</v>
      </c>
    </row>
    <row r="116" spans="1:7" ht="15" customHeight="1">
      <c r="B116" s="559" t="s">
        <v>896</v>
      </c>
      <c r="C116" s="813">
        <v>250</v>
      </c>
      <c r="D116" s="824" t="s">
        <v>60</v>
      </c>
      <c r="E116" s="948"/>
      <c r="F116" s="947"/>
      <c r="G116" s="945"/>
    </row>
    <row r="117" spans="1:7" ht="15" customHeight="1">
      <c r="A117" s="819"/>
      <c r="B117" s="559" t="s">
        <v>902</v>
      </c>
      <c r="C117" s="813">
        <v>250</v>
      </c>
      <c r="D117" s="824" t="s">
        <v>60</v>
      </c>
      <c r="E117" s="948"/>
      <c r="F117" s="947"/>
      <c r="G117" s="945"/>
    </row>
    <row r="118" spans="1:7" ht="15" customHeight="1" thickBot="1">
      <c r="A118" s="817"/>
      <c r="B118" s="559" t="s">
        <v>47</v>
      </c>
      <c r="C118" s="813">
        <v>250</v>
      </c>
      <c r="D118" s="824" t="s">
        <v>60</v>
      </c>
      <c r="E118" s="948"/>
      <c r="F118" s="947"/>
      <c r="G118" s="945"/>
    </row>
    <row r="119" spans="1:7" ht="15" customHeight="1" thickBot="1">
      <c r="A119" s="799" t="s">
        <v>1352</v>
      </c>
      <c r="B119" s="800" t="s">
        <v>93</v>
      </c>
      <c r="C119" s="48" t="s">
        <v>143</v>
      </c>
      <c r="D119" s="826" t="s">
        <v>1272</v>
      </c>
      <c r="E119" s="568" t="s">
        <v>230</v>
      </c>
      <c r="F119" s="868" t="s">
        <v>145</v>
      </c>
      <c r="G119" s="54" t="s">
        <v>148</v>
      </c>
    </row>
    <row r="120" spans="1:7" ht="15" customHeight="1">
      <c r="A120" s="817" t="s">
        <v>2552</v>
      </c>
      <c r="B120" s="559" t="s">
        <v>1082</v>
      </c>
      <c r="C120" s="813">
        <v>150</v>
      </c>
      <c r="D120" s="824" t="s">
        <v>126</v>
      </c>
      <c r="E120" s="948">
        <v>37.5</v>
      </c>
      <c r="F120" s="946">
        <v>0</v>
      </c>
      <c r="G120" s="944">
        <f>SUM(E120*F120)</f>
        <v>0</v>
      </c>
    </row>
    <row r="121" spans="1:7" ht="15" customHeight="1">
      <c r="B121" s="559" t="s">
        <v>1085</v>
      </c>
      <c r="C121" s="813">
        <v>150</v>
      </c>
      <c r="D121" s="824" t="s">
        <v>126</v>
      </c>
      <c r="E121" s="948"/>
      <c r="F121" s="947"/>
      <c r="G121" s="945"/>
    </row>
    <row r="122" spans="1:7" ht="15" customHeight="1">
      <c r="A122" s="819"/>
      <c r="B122" s="559" t="s">
        <v>1091</v>
      </c>
      <c r="C122" s="813">
        <v>150</v>
      </c>
      <c r="D122" s="824" t="s">
        <v>126</v>
      </c>
      <c r="E122" s="948"/>
      <c r="F122" s="947"/>
      <c r="G122" s="945"/>
    </row>
    <row r="123" spans="1:7" ht="15" customHeight="1" thickBot="1">
      <c r="A123" s="817"/>
      <c r="B123" s="559" t="s">
        <v>1094</v>
      </c>
      <c r="C123" s="813">
        <v>150</v>
      </c>
      <c r="D123" s="824" t="s">
        <v>126</v>
      </c>
      <c r="E123" s="948"/>
      <c r="F123" s="947"/>
      <c r="G123" s="945"/>
    </row>
    <row r="124" spans="1:7" ht="15" customHeight="1" thickBot="1">
      <c r="A124" s="799" t="s">
        <v>1352</v>
      </c>
      <c r="B124" s="800" t="s">
        <v>2553</v>
      </c>
      <c r="C124" s="48" t="s">
        <v>143</v>
      </c>
      <c r="D124" s="826" t="s">
        <v>1272</v>
      </c>
      <c r="E124" s="556" t="s">
        <v>230</v>
      </c>
      <c r="F124" s="868" t="s">
        <v>145</v>
      </c>
      <c r="G124" s="54" t="s">
        <v>148</v>
      </c>
    </row>
    <row r="125" spans="1:7" ht="15" customHeight="1">
      <c r="A125" s="817" t="s">
        <v>2554</v>
      </c>
      <c r="B125" s="559" t="s">
        <v>152</v>
      </c>
      <c r="C125" s="813">
        <v>10</v>
      </c>
      <c r="D125" s="816" t="s">
        <v>163</v>
      </c>
      <c r="E125" s="948">
        <v>45</v>
      </c>
      <c r="F125" s="946">
        <v>0</v>
      </c>
      <c r="G125" s="944">
        <f>SUM(E125*F125)</f>
        <v>0</v>
      </c>
    </row>
    <row r="126" spans="1:7" ht="15" customHeight="1">
      <c r="B126" s="825" t="s">
        <v>159</v>
      </c>
      <c r="C126" s="813">
        <v>10</v>
      </c>
      <c r="D126" s="816" t="s">
        <v>163</v>
      </c>
      <c r="E126" s="948"/>
      <c r="F126" s="947"/>
      <c r="G126" s="945"/>
    </row>
    <row r="127" spans="1:7" ht="15" customHeight="1">
      <c r="A127" s="819"/>
      <c r="B127" s="825" t="s">
        <v>85</v>
      </c>
      <c r="C127" s="813">
        <v>10</v>
      </c>
      <c r="D127" s="816" t="s">
        <v>163</v>
      </c>
      <c r="E127" s="948"/>
      <c r="F127" s="947"/>
      <c r="G127" s="945"/>
    </row>
    <row r="128" spans="1:7" ht="15" customHeight="1" thickBot="1">
      <c r="A128" s="817"/>
      <c r="B128" s="825" t="s">
        <v>155</v>
      </c>
      <c r="C128" s="813">
        <v>10</v>
      </c>
      <c r="D128" s="816" t="s">
        <v>163</v>
      </c>
      <c r="E128" s="948"/>
      <c r="F128" s="947"/>
      <c r="G128" s="945"/>
    </row>
    <row r="129" spans="1:7" ht="15" customHeight="1" thickBot="1">
      <c r="A129" s="799" t="s">
        <v>1352</v>
      </c>
      <c r="B129" s="800" t="s">
        <v>210</v>
      </c>
      <c r="C129" s="48" t="s">
        <v>143</v>
      </c>
      <c r="D129" s="826" t="s">
        <v>1272</v>
      </c>
      <c r="E129" s="823" t="s">
        <v>230</v>
      </c>
      <c r="F129" s="868" t="s">
        <v>145</v>
      </c>
      <c r="G129" s="54" t="s">
        <v>148</v>
      </c>
    </row>
    <row r="130" spans="1:7" ht="15" customHeight="1">
      <c r="A130" s="817" t="s">
        <v>2555</v>
      </c>
      <c r="B130" s="559" t="s">
        <v>2410</v>
      </c>
      <c r="C130" s="813">
        <v>30</v>
      </c>
      <c r="D130" s="824" t="s">
        <v>171</v>
      </c>
      <c r="E130" s="951">
        <v>45</v>
      </c>
      <c r="F130" s="946">
        <v>0</v>
      </c>
      <c r="G130" s="944">
        <f>SUM(E130*F130)</f>
        <v>0</v>
      </c>
    </row>
    <row r="131" spans="1:7" ht="15" customHeight="1">
      <c r="B131" s="559" t="s">
        <v>2412</v>
      </c>
      <c r="C131" s="813">
        <v>30</v>
      </c>
      <c r="D131" s="824" t="s">
        <v>171</v>
      </c>
      <c r="E131" s="952"/>
      <c r="F131" s="947"/>
      <c r="G131" s="945"/>
    </row>
    <row r="132" spans="1:7" ht="15" customHeight="1">
      <c r="A132" s="819"/>
      <c r="B132" s="559" t="s">
        <v>2414</v>
      </c>
      <c r="C132" s="813">
        <v>30</v>
      </c>
      <c r="D132" s="824" t="s">
        <v>171</v>
      </c>
      <c r="E132" s="952"/>
      <c r="F132" s="947"/>
      <c r="G132" s="945"/>
    </row>
    <row r="133" spans="1:7" ht="15" customHeight="1" thickBot="1">
      <c r="A133" s="817"/>
      <c r="B133" s="559" t="s">
        <v>2416</v>
      </c>
      <c r="C133" s="813">
        <v>30</v>
      </c>
      <c r="D133" s="824" t="s">
        <v>171</v>
      </c>
      <c r="E133" s="953"/>
      <c r="F133" s="947"/>
      <c r="G133" s="945"/>
    </row>
    <row r="134" spans="1:7" ht="15" customHeight="1" thickBot="1">
      <c r="A134" s="799" t="s">
        <v>1352</v>
      </c>
      <c r="B134" s="800" t="s">
        <v>2556</v>
      </c>
      <c r="C134" s="48" t="s">
        <v>143</v>
      </c>
      <c r="D134" s="826" t="s">
        <v>1272</v>
      </c>
      <c r="E134" s="54" t="s">
        <v>230</v>
      </c>
      <c r="F134" s="868" t="s">
        <v>145</v>
      </c>
      <c r="G134" s="54" t="s">
        <v>148</v>
      </c>
    </row>
    <row r="135" spans="1:7" ht="15" customHeight="1">
      <c r="A135" s="817" t="s">
        <v>2557</v>
      </c>
      <c r="B135" s="560" t="s">
        <v>919</v>
      </c>
      <c r="C135" s="813">
        <v>250</v>
      </c>
      <c r="D135" s="824" t="s">
        <v>60</v>
      </c>
      <c r="E135" s="949">
        <v>40</v>
      </c>
      <c r="F135" s="946">
        <v>0</v>
      </c>
      <c r="G135" s="944">
        <f>SUM(E135*F135)</f>
        <v>0</v>
      </c>
    </row>
    <row r="136" spans="1:7" ht="15" customHeight="1">
      <c r="B136" s="825" t="s">
        <v>928</v>
      </c>
      <c r="C136" s="813">
        <v>250</v>
      </c>
      <c r="D136" s="824" t="s">
        <v>60</v>
      </c>
      <c r="E136" s="952"/>
      <c r="F136" s="947"/>
      <c r="G136" s="945"/>
    </row>
    <row r="137" spans="1:7" ht="15" customHeight="1">
      <c r="A137" s="819"/>
      <c r="B137" s="559" t="s">
        <v>940</v>
      </c>
      <c r="C137" s="813">
        <v>250</v>
      </c>
      <c r="D137" s="824" t="s">
        <v>60</v>
      </c>
      <c r="E137" s="952"/>
      <c r="F137" s="947"/>
      <c r="G137" s="945"/>
    </row>
    <row r="138" spans="1:7" ht="15" customHeight="1" thickBot="1">
      <c r="A138" s="817"/>
      <c r="B138" s="825" t="s">
        <v>2558</v>
      </c>
      <c r="C138" s="813">
        <v>250</v>
      </c>
      <c r="D138" s="824" t="s">
        <v>60</v>
      </c>
      <c r="E138" s="954"/>
      <c r="F138" s="947"/>
      <c r="G138" s="945"/>
    </row>
    <row r="139" spans="1:7" ht="15" customHeight="1" thickBot="1">
      <c r="A139" s="799" t="s">
        <v>1352</v>
      </c>
      <c r="B139" s="800" t="s">
        <v>76</v>
      </c>
      <c r="C139" s="48" t="s">
        <v>143</v>
      </c>
      <c r="D139" s="826" t="s">
        <v>1272</v>
      </c>
      <c r="E139" s="556" t="s">
        <v>230</v>
      </c>
      <c r="F139" s="868" t="s">
        <v>145</v>
      </c>
      <c r="G139" s="54" t="s">
        <v>148</v>
      </c>
    </row>
    <row r="140" spans="1:7" ht="15" customHeight="1">
      <c r="A140" s="817" t="s">
        <v>2559</v>
      </c>
      <c r="B140" s="825" t="s">
        <v>75</v>
      </c>
      <c r="C140" s="813">
        <v>150</v>
      </c>
      <c r="D140" s="824" t="s">
        <v>126</v>
      </c>
      <c r="E140" s="948">
        <v>45</v>
      </c>
      <c r="F140" s="946">
        <v>0</v>
      </c>
      <c r="G140" s="944">
        <f>SUM(E140*F140)</f>
        <v>0</v>
      </c>
    </row>
    <row r="141" spans="1:7" ht="15" customHeight="1">
      <c r="B141" s="825" t="s">
        <v>39</v>
      </c>
      <c r="C141" s="813">
        <v>150</v>
      </c>
      <c r="D141" s="824" t="s">
        <v>126</v>
      </c>
      <c r="E141" s="948"/>
      <c r="F141" s="947"/>
      <c r="G141" s="945"/>
    </row>
    <row r="142" spans="1:7" ht="15" customHeight="1">
      <c r="A142" s="819"/>
      <c r="B142" s="825" t="s">
        <v>78</v>
      </c>
      <c r="C142" s="813">
        <v>150</v>
      </c>
      <c r="D142" s="824" t="s">
        <v>126</v>
      </c>
      <c r="E142" s="948"/>
      <c r="F142" s="947"/>
      <c r="G142" s="945"/>
    </row>
    <row r="143" spans="1:7" ht="15" customHeight="1" thickBot="1">
      <c r="A143" s="817"/>
      <c r="B143" s="825" t="s">
        <v>1136</v>
      </c>
      <c r="C143" s="813">
        <v>150</v>
      </c>
      <c r="D143" s="824" t="s">
        <v>126</v>
      </c>
      <c r="E143" s="948"/>
      <c r="F143" s="947"/>
      <c r="G143" s="945"/>
    </row>
    <row r="144" spans="1:7" ht="15" customHeight="1" thickBot="1">
      <c r="A144" s="799" t="s">
        <v>1352</v>
      </c>
      <c r="B144" s="800" t="s">
        <v>1021</v>
      </c>
      <c r="C144" s="48" t="s">
        <v>143</v>
      </c>
      <c r="D144" s="826" t="s">
        <v>1272</v>
      </c>
      <c r="E144" s="568" t="s">
        <v>230</v>
      </c>
      <c r="F144" s="868" t="s">
        <v>145</v>
      </c>
      <c r="G144" s="54" t="s">
        <v>148</v>
      </c>
    </row>
    <row r="145" spans="1:7" ht="15" customHeight="1">
      <c r="A145" s="817" t="s">
        <v>2560</v>
      </c>
      <c r="B145" s="825" t="s">
        <v>71</v>
      </c>
      <c r="C145" s="813">
        <v>250</v>
      </c>
      <c r="D145" s="824" t="s">
        <v>60</v>
      </c>
      <c r="E145" s="948">
        <v>45</v>
      </c>
      <c r="F145" s="946">
        <v>0</v>
      </c>
      <c r="G145" s="944">
        <f>SUM(E145*F145)</f>
        <v>0</v>
      </c>
    </row>
    <row r="146" spans="1:7" ht="15" customHeight="1">
      <c r="B146" s="825" t="s">
        <v>2561</v>
      </c>
      <c r="C146" s="813">
        <v>250</v>
      </c>
      <c r="D146" s="824" t="s">
        <v>60</v>
      </c>
      <c r="E146" s="948"/>
      <c r="F146" s="947"/>
      <c r="G146" s="945"/>
    </row>
    <row r="147" spans="1:7" ht="15" customHeight="1">
      <c r="A147" s="819"/>
      <c r="B147" s="825" t="s">
        <v>54</v>
      </c>
      <c r="C147" s="813">
        <v>250</v>
      </c>
      <c r="D147" s="824" t="s">
        <v>60</v>
      </c>
      <c r="E147" s="948"/>
      <c r="F147" s="947"/>
      <c r="G147" s="945"/>
    </row>
    <row r="148" spans="1:7" ht="15" customHeight="1" thickBot="1">
      <c r="A148" s="817"/>
      <c r="B148" s="825" t="s">
        <v>2562</v>
      </c>
      <c r="C148" s="813">
        <v>250</v>
      </c>
      <c r="D148" s="824" t="s">
        <v>60</v>
      </c>
      <c r="E148" s="948"/>
      <c r="F148" s="947"/>
      <c r="G148" s="945"/>
    </row>
    <row r="149" spans="1:7" ht="15" customHeight="1" thickBot="1">
      <c r="A149" s="799" t="s">
        <v>1352</v>
      </c>
      <c r="B149" s="800" t="s">
        <v>1150</v>
      </c>
      <c r="C149" s="48" t="s">
        <v>143</v>
      </c>
      <c r="D149" s="826" t="s">
        <v>1272</v>
      </c>
      <c r="E149" s="568" t="s">
        <v>230</v>
      </c>
      <c r="F149" s="868" t="s">
        <v>145</v>
      </c>
      <c r="G149" s="54" t="s">
        <v>148</v>
      </c>
    </row>
    <row r="150" spans="1:7" ht="15" customHeight="1">
      <c r="A150" s="817" t="s">
        <v>2563</v>
      </c>
      <c r="B150" s="561" t="s">
        <v>1152</v>
      </c>
      <c r="C150" s="813">
        <v>250</v>
      </c>
      <c r="D150" s="824" t="s">
        <v>11</v>
      </c>
      <c r="E150" s="948">
        <v>55</v>
      </c>
      <c r="F150" s="946">
        <v>0</v>
      </c>
      <c r="G150" s="944">
        <f>SUM(E150*F150)</f>
        <v>0</v>
      </c>
    </row>
    <row r="151" spans="1:7" ht="15" customHeight="1">
      <c r="B151" s="561" t="s">
        <v>1158</v>
      </c>
      <c r="C151" s="813">
        <v>250</v>
      </c>
      <c r="D151" s="824" t="s">
        <v>11</v>
      </c>
      <c r="E151" s="948"/>
      <c r="F151" s="947"/>
      <c r="G151" s="945"/>
    </row>
    <row r="152" spans="1:7" ht="15" customHeight="1">
      <c r="A152" s="819"/>
      <c r="B152" s="561" t="s">
        <v>1164</v>
      </c>
      <c r="C152" s="813">
        <v>250</v>
      </c>
      <c r="D152" s="824" t="s">
        <v>11</v>
      </c>
      <c r="E152" s="948"/>
      <c r="F152" s="947"/>
      <c r="G152" s="945"/>
    </row>
    <row r="153" spans="1:7" ht="15" customHeight="1">
      <c r="A153" s="817"/>
      <c r="B153" s="561" t="s">
        <v>1170</v>
      </c>
      <c r="C153" s="813">
        <v>250</v>
      </c>
      <c r="D153" s="824" t="s">
        <v>11</v>
      </c>
      <c r="E153" s="949"/>
      <c r="F153" s="947"/>
      <c r="G153" s="945"/>
    </row>
    <row r="154" spans="1:7" s="1" customFormat="1" ht="15" customHeight="1">
      <c r="A154" s="817"/>
      <c r="B154" s="561"/>
      <c r="C154" s="813"/>
      <c r="D154" s="824"/>
      <c r="E154" s="821"/>
      <c r="F154" s="871"/>
      <c r="G154" s="872"/>
    </row>
    <row r="155" spans="1:7" s="1" customFormat="1" ht="15" customHeight="1" thickBot="1">
      <c r="A155" s="817"/>
      <c r="B155" s="561"/>
      <c r="C155" s="813"/>
      <c r="D155" s="824"/>
      <c r="E155" s="822"/>
      <c r="F155" s="871"/>
      <c r="G155" s="872"/>
    </row>
    <row r="156" spans="1:7" ht="15" customHeight="1" thickBot="1">
      <c r="A156" s="799" t="s">
        <v>1352</v>
      </c>
      <c r="B156" s="800" t="s">
        <v>94</v>
      </c>
      <c r="C156" s="48" t="s">
        <v>143</v>
      </c>
      <c r="D156" s="826" t="s">
        <v>1272</v>
      </c>
      <c r="E156" s="827" t="s">
        <v>230</v>
      </c>
      <c r="F156" s="868" t="s">
        <v>145</v>
      </c>
      <c r="G156" s="54" t="s">
        <v>148</v>
      </c>
    </row>
    <row r="157" spans="1:7" ht="15" customHeight="1">
      <c r="A157" s="817" t="s">
        <v>2565</v>
      </c>
      <c r="B157" s="559" t="s">
        <v>1033</v>
      </c>
      <c r="C157" s="813">
        <v>5</v>
      </c>
      <c r="D157" s="824" t="s">
        <v>174</v>
      </c>
      <c r="E157" s="948">
        <v>42.5</v>
      </c>
      <c r="F157" s="946">
        <v>0</v>
      </c>
      <c r="G157" s="944">
        <f>SUM(E157*F157)</f>
        <v>0</v>
      </c>
    </row>
    <row r="158" spans="1:7" ht="15" customHeight="1">
      <c r="B158" s="559" t="s">
        <v>1039</v>
      </c>
      <c r="C158" s="813">
        <v>5</v>
      </c>
      <c r="D158" s="824" t="s">
        <v>174</v>
      </c>
      <c r="E158" s="948"/>
      <c r="F158" s="947"/>
      <c r="G158" s="945"/>
    </row>
    <row r="159" spans="1:7" ht="15" customHeight="1">
      <c r="A159" s="819"/>
      <c r="B159" s="559" t="s">
        <v>1042</v>
      </c>
      <c r="C159" s="813">
        <v>5</v>
      </c>
      <c r="D159" s="824" t="s">
        <v>174</v>
      </c>
      <c r="E159" s="948"/>
      <c r="F159" s="947"/>
      <c r="G159" s="945"/>
    </row>
    <row r="160" spans="1:7" ht="15" customHeight="1" thickBot="1">
      <c r="A160" s="817"/>
      <c r="B160" s="559" t="s">
        <v>194</v>
      </c>
      <c r="C160" s="813">
        <v>5</v>
      </c>
      <c r="D160" s="824" t="s">
        <v>174</v>
      </c>
      <c r="E160" s="948"/>
      <c r="F160" s="947"/>
      <c r="G160" s="945"/>
    </row>
    <row r="161" spans="1:7" ht="15" customHeight="1" thickBot="1">
      <c r="A161" s="799" t="s">
        <v>1352</v>
      </c>
      <c r="B161" s="800" t="s">
        <v>2564</v>
      </c>
      <c r="C161" s="48" t="s">
        <v>143</v>
      </c>
      <c r="D161" s="826" t="s">
        <v>1272</v>
      </c>
      <c r="E161" s="568" t="s">
        <v>230</v>
      </c>
      <c r="F161" s="869" t="s">
        <v>145</v>
      </c>
      <c r="G161" s="556" t="s">
        <v>148</v>
      </c>
    </row>
    <row r="162" spans="1:7" ht="15" customHeight="1">
      <c r="A162" s="817" t="s">
        <v>2567</v>
      </c>
      <c r="B162" s="561" t="s">
        <v>2566</v>
      </c>
      <c r="C162" s="813">
        <v>150</v>
      </c>
      <c r="D162" s="824" t="s">
        <v>126</v>
      </c>
      <c r="E162" s="948">
        <v>48</v>
      </c>
      <c r="F162" s="946">
        <v>0</v>
      </c>
      <c r="G162" s="944">
        <f>SUM(E162*F162)</f>
        <v>0</v>
      </c>
    </row>
    <row r="163" spans="1:7" ht="15" customHeight="1">
      <c r="B163" s="825" t="s">
        <v>2568</v>
      </c>
      <c r="C163" s="813">
        <v>150</v>
      </c>
      <c r="D163" s="824" t="s">
        <v>126</v>
      </c>
      <c r="E163" s="948"/>
      <c r="F163" s="947"/>
      <c r="G163" s="945"/>
    </row>
    <row r="164" spans="1:7" ht="15" customHeight="1">
      <c r="A164" s="819"/>
      <c r="B164" s="561" t="s">
        <v>2569</v>
      </c>
      <c r="C164" s="813">
        <v>150</v>
      </c>
      <c r="D164" s="824" t="s">
        <v>2570</v>
      </c>
      <c r="E164" s="948"/>
      <c r="F164" s="947"/>
      <c r="G164" s="945"/>
    </row>
    <row r="165" spans="1:7" ht="15" customHeight="1" thickBot="1">
      <c r="A165" s="817"/>
      <c r="B165" s="561" t="s">
        <v>2571</v>
      </c>
      <c r="C165" s="813">
        <v>150</v>
      </c>
      <c r="D165" s="824" t="s">
        <v>59</v>
      </c>
      <c r="E165" s="950"/>
      <c r="F165" s="947"/>
      <c r="G165" s="945"/>
    </row>
    <row r="166" spans="1:7" ht="15" customHeight="1" thickBot="1"/>
    <row r="167" spans="1:7" ht="15" customHeight="1" thickBot="1">
      <c r="F167" s="878">
        <f>SUM(F3:F165)</f>
        <v>0</v>
      </c>
      <c r="G167" s="879">
        <f>SUM(G3:G165)</f>
        <v>0</v>
      </c>
    </row>
  </sheetData>
  <mergeCells count="96">
    <mergeCell ref="E3:E6"/>
    <mergeCell ref="F3:F6"/>
    <mergeCell ref="G3:G6"/>
    <mergeCell ref="E8:E11"/>
    <mergeCell ref="F8:F11"/>
    <mergeCell ref="G8:G11"/>
    <mergeCell ref="F13:F16"/>
    <mergeCell ref="G13:G16"/>
    <mergeCell ref="F18:F21"/>
    <mergeCell ref="G18:G21"/>
    <mergeCell ref="F23:F26"/>
    <mergeCell ref="G23:G26"/>
    <mergeCell ref="E38:E41"/>
    <mergeCell ref="F43:F46"/>
    <mergeCell ref="G43:G46"/>
    <mergeCell ref="F28:F31"/>
    <mergeCell ref="G28:G31"/>
    <mergeCell ref="F33:F36"/>
    <mergeCell ref="G33:G36"/>
    <mergeCell ref="F38:F41"/>
    <mergeCell ref="G38:G41"/>
    <mergeCell ref="E13:E16"/>
    <mergeCell ref="E18:E21"/>
    <mergeCell ref="E23:E26"/>
    <mergeCell ref="E28:E31"/>
    <mergeCell ref="E33:E36"/>
    <mergeCell ref="E58:E61"/>
    <mergeCell ref="F58:F61"/>
    <mergeCell ref="G58:G61"/>
    <mergeCell ref="E43:E46"/>
    <mergeCell ref="E48:E51"/>
    <mergeCell ref="F48:F51"/>
    <mergeCell ref="G48:G51"/>
    <mergeCell ref="E53:E56"/>
    <mergeCell ref="F53:F56"/>
    <mergeCell ref="G53:G56"/>
    <mergeCell ref="F83:F86"/>
    <mergeCell ref="G83:G86"/>
    <mergeCell ref="E78:E81"/>
    <mergeCell ref="E83:E86"/>
    <mergeCell ref="E63:E66"/>
    <mergeCell ref="F63:F66"/>
    <mergeCell ref="G63:G66"/>
    <mergeCell ref="E68:E71"/>
    <mergeCell ref="F68:F71"/>
    <mergeCell ref="G68:G71"/>
    <mergeCell ref="F73:F76"/>
    <mergeCell ref="G73:G76"/>
    <mergeCell ref="E73:E76"/>
    <mergeCell ref="F78:F81"/>
    <mergeCell ref="G78:G81"/>
    <mergeCell ref="G105:G108"/>
    <mergeCell ref="F88:F91"/>
    <mergeCell ref="G88:G91"/>
    <mergeCell ref="F93:F96"/>
    <mergeCell ref="G93:G96"/>
    <mergeCell ref="F98:F101"/>
    <mergeCell ref="G98:G101"/>
    <mergeCell ref="E88:E91"/>
    <mergeCell ref="E93:E96"/>
    <mergeCell ref="E98:E101"/>
    <mergeCell ref="E105:E108"/>
    <mergeCell ref="F105:F108"/>
    <mergeCell ref="F110:F113"/>
    <mergeCell ref="G110:G113"/>
    <mergeCell ref="F115:F118"/>
    <mergeCell ref="G115:G118"/>
    <mergeCell ref="E110:E113"/>
    <mergeCell ref="E115:E118"/>
    <mergeCell ref="G135:G138"/>
    <mergeCell ref="F120:F123"/>
    <mergeCell ref="G120:G123"/>
    <mergeCell ref="F125:F128"/>
    <mergeCell ref="G125:G128"/>
    <mergeCell ref="F130:F133"/>
    <mergeCell ref="G130:G133"/>
    <mergeCell ref="E120:E123"/>
    <mergeCell ref="E125:E128"/>
    <mergeCell ref="E130:E133"/>
    <mergeCell ref="E135:E138"/>
    <mergeCell ref="F135:F138"/>
    <mergeCell ref="G157:G160"/>
    <mergeCell ref="F162:F165"/>
    <mergeCell ref="G162:G165"/>
    <mergeCell ref="E140:E143"/>
    <mergeCell ref="E145:E148"/>
    <mergeCell ref="E150:E153"/>
    <mergeCell ref="E157:E160"/>
    <mergeCell ref="E162:E165"/>
    <mergeCell ref="F157:F160"/>
    <mergeCell ref="F140:F143"/>
    <mergeCell ref="G140:G143"/>
    <mergeCell ref="F145:F148"/>
    <mergeCell ref="G145:G148"/>
    <mergeCell ref="F150:F153"/>
    <mergeCell ref="G150:G153"/>
  </mergeCells>
  <pageMargins left="0.88541666666666663" right="0.33333333333333331" top="0.84375" bottom="0.3125" header="0.3" footer="0.3"/>
  <pageSetup paperSize="9" orientation="portrait" horizontalDpi="0" verticalDpi="0" r:id="rId1"/>
  <headerFooter>
    <oddHeader>&amp;L&amp;G
&amp;RKatalog Herbst 2020
Walter Mandjes Blumenzwiebeln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66FF33"/>
  </sheetPr>
  <dimension ref="A1:H16"/>
  <sheetViews>
    <sheetView showZeros="0" view="pageLayout" zoomScaleNormal="100" workbookViewId="0">
      <selection activeCell="B16" sqref="B16"/>
    </sheetView>
  </sheetViews>
  <sheetFormatPr defaultRowHeight="15"/>
  <cols>
    <col min="1" max="1" width="6.85546875" customWidth="1"/>
    <col min="2" max="2" width="24.7109375" customWidth="1"/>
    <col min="4" max="4" width="9.140625" style="554"/>
    <col min="5" max="5" width="14.28515625" customWidth="1"/>
    <col min="6" max="8" width="9.140625" style="554"/>
  </cols>
  <sheetData>
    <row r="1" spans="1:8" ht="28.5">
      <c r="A1" s="541" t="s">
        <v>2572</v>
      </c>
      <c r="B1" s="1"/>
      <c r="C1" s="554"/>
      <c r="E1" s="554"/>
      <c r="H1" s="775" t="s">
        <v>2573</v>
      </c>
    </row>
    <row r="2" spans="1:8" ht="15.75" thickBot="1">
      <c r="A2" s="542"/>
      <c r="B2" s="1"/>
      <c r="C2" s="554"/>
      <c r="E2" s="554"/>
      <c r="G2" s="956"/>
      <c r="H2" s="956"/>
    </row>
    <row r="3" spans="1:8" ht="15" customHeight="1" thickBot="1">
      <c r="A3" s="618" t="s">
        <v>1352</v>
      </c>
      <c r="B3" s="618" t="s">
        <v>2574</v>
      </c>
      <c r="C3" s="47" t="s">
        <v>143</v>
      </c>
      <c r="D3" s="829" t="s">
        <v>1272</v>
      </c>
      <c r="E3" s="829" t="s">
        <v>2602</v>
      </c>
      <c r="F3" s="637" t="s">
        <v>1353</v>
      </c>
      <c r="G3" s="47" t="s">
        <v>1283</v>
      </c>
      <c r="H3" s="627" t="s">
        <v>148</v>
      </c>
    </row>
    <row r="4" spans="1:8">
      <c r="A4" s="832">
        <v>20910</v>
      </c>
      <c r="B4" s="833" t="s">
        <v>2575</v>
      </c>
      <c r="C4" s="834">
        <v>25</v>
      </c>
      <c r="D4" s="834" t="s">
        <v>2</v>
      </c>
      <c r="E4" s="835">
        <v>8710212315879</v>
      </c>
      <c r="F4" s="150">
        <v>5.95</v>
      </c>
      <c r="G4" s="837">
        <v>0</v>
      </c>
      <c r="H4" s="150">
        <f>SUM(G4*F4)</f>
        <v>0</v>
      </c>
    </row>
    <row r="5" spans="1:8">
      <c r="A5" s="784">
        <v>20911</v>
      </c>
      <c r="B5" s="830" t="s">
        <v>2576</v>
      </c>
      <c r="C5" s="534">
        <v>25</v>
      </c>
      <c r="D5" s="534" t="s">
        <v>2</v>
      </c>
      <c r="E5" s="831">
        <v>8710212315893</v>
      </c>
      <c r="F5" s="151">
        <v>5.95</v>
      </c>
      <c r="G5" s="604">
        <v>0</v>
      </c>
      <c r="H5" s="150">
        <f t="shared" ref="H5:H6" si="0">SUM(G5*F5)</f>
        <v>0</v>
      </c>
    </row>
    <row r="6" spans="1:8">
      <c r="A6" s="784">
        <v>20915</v>
      </c>
      <c r="B6" s="830" t="s">
        <v>2577</v>
      </c>
      <c r="C6" s="534">
        <v>25</v>
      </c>
      <c r="D6" s="534" t="s">
        <v>2</v>
      </c>
      <c r="E6" s="831">
        <v>8710212315909</v>
      </c>
      <c r="F6" s="151">
        <v>5.95</v>
      </c>
      <c r="G6" s="604">
        <v>0</v>
      </c>
      <c r="H6" s="150">
        <f t="shared" si="0"/>
        <v>0</v>
      </c>
    </row>
    <row r="7" spans="1:8" ht="15.75" thickBot="1"/>
    <row r="8" spans="1:8" ht="15.75" thickBot="1">
      <c r="G8" s="838">
        <f>SUM(G4:G6)</f>
        <v>0</v>
      </c>
      <c r="H8" s="682">
        <f>SUM(H4:H7)</f>
        <v>0</v>
      </c>
    </row>
    <row r="9" spans="1:8" ht="15.75" thickBot="1"/>
    <row r="10" spans="1:8" ht="15" customHeight="1" thickBot="1">
      <c r="A10" s="618" t="s">
        <v>1352</v>
      </c>
      <c r="B10" s="618" t="s">
        <v>2578</v>
      </c>
      <c r="C10" s="47" t="s">
        <v>143</v>
      </c>
      <c r="D10" s="829" t="s">
        <v>1272</v>
      </c>
      <c r="E10" s="829" t="s">
        <v>2602</v>
      </c>
      <c r="F10" s="637" t="s">
        <v>1353</v>
      </c>
      <c r="G10" s="47" t="s">
        <v>1283</v>
      </c>
      <c r="H10" s="627" t="s">
        <v>148</v>
      </c>
    </row>
    <row r="11" spans="1:8">
      <c r="A11" s="896">
        <v>20830</v>
      </c>
      <c r="B11" s="833" t="s">
        <v>2579</v>
      </c>
      <c r="C11" s="896" t="s">
        <v>2580</v>
      </c>
      <c r="D11" s="896" t="s">
        <v>2581</v>
      </c>
      <c r="E11" s="836"/>
      <c r="F11" s="150">
        <v>5.5</v>
      </c>
      <c r="G11" s="837">
        <v>0</v>
      </c>
      <c r="H11" s="150">
        <f t="shared" ref="H11:H12" si="1">SUM(G11*F11)</f>
        <v>0</v>
      </c>
    </row>
    <row r="12" spans="1:8">
      <c r="A12" s="514">
        <v>20835</v>
      </c>
      <c r="B12" s="830" t="s">
        <v>2582</v>
      </c>
      <c r="C12" s="514" t="s">
        <v>2580</v>
      </c>
      <c r="D12" s="514" t="s">
        <v>2581</v>
      </c>
      <c r="E12" s="4"/>
      <c r="F12" s="151">
        <v>5.95</v>
      </c>
      <c r="G12" s="604">
        <v>0</v>
      </c>
      <c r="H12" s="150">
        <f t="shared" si="1"/>
        <v>0</v>
      </c>
    </row>
    <row r="13" spans="1:8" ht="15.75" thickBot="1"/>
    <row r="14" spans="1:8" ht="15.75" thickBot="1">
      <c r="G14" s="838">
        <f>SUM(G10:G12)</f>
        <v>0</v>
      </c>
      <c r="H14" s="682">
        <f>SUM(H10:H13)</f>
        <v>0</v>
      </c>
    </row>
    <row r="15" spans="1:8" ht="15.75" thickBot="1"/>
    <row r="16" spans="1:8" ht="15.75" thickBot="1">
      <c r="G16" s="860">
        <f>SUM(G14+G8)</f>
        <v>0</v>
      </c>
      <c r="H16" s="880">
        <f>SUM(H8+H14)</f>
        <v>0</v>
      </c>
    </row>
  </sheetData>
  <mergeCells count="1">
    <mergeCell ref="G2:H2"/>
  </mergeCells>
  <pageMargins left="0.7" right="0.27083333333333331" top="0.75" bottom="0.75" header="0.3" footer="0.3"/>
  <pageSetup paperSize="9" orientation="portrait" horizontalDpi="0" verticalDpi="0" r:id="rId1"/>
  <headerFooter>
    <oddHeader>&amp;L&amp;G&amp;RKatalog Herbst 2020
Walter Mandjes Blumenzwiebeln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42"/>
  <sheetViews>
    <sheetView showZeros="0" view="pageLayout" zoomScaleNormal="100" workbookViewId="0">
      <selection activeCell="B42" sqref="B42"/>
    </sheetView>
  </sheetViews>
  <sheetFormatPr defaultRowHeight="15"/>
  <cols>
    <col min="1" max="1" width="9.140625" style="554"/>
    <col min="2" max="2" width="23.28515625" customWidth="1"/>
    <col min="3" max="3" width="11.5703125" style="554" customWidth="1"/>
    <col min="4" max="4" width="14.42578125" customWidth="1"/>
    <col min="6" max="6" width="9.140625" style="554"/>
    <col min="7" max="7" width="12.5703125" style="554" customWidth="1"/>
  </cols>
  <sheetData>
    <row r="1" spans="1:7">
      <c r="B1" s="555"/>
      <c r="C1" s="555"/>
      <c r="D1" s="2"/>
      <c r="E1" s="127"/>
      <c r="F1" s="483"/>
    </row>
    <row r="2" spans="1:7" ht="28.5">
      <c r="A2" s="862" t="s">
        <v>2584</v>
      </c>
      <c r="B2" s="51"/>
      <c r="D2" s="1"/>
      <c r="E2" s="776"/>
      <c r="F2" s="484"/>
      <c r="G2" s="775" t="s">
        <v>2586</v>
      </c>
    </row>
    <row r="3" spans="1:7" ht="15.75" thickBot="1">
      <c r="A3" s="861"/>
      <c r="B3" s="51"/>
      <c r="D3" s="1"/>
      <c r="E3" s="38"/>
      <c r="F3" s="484"/>
    </row>
    <row r="4" spans="1:7">
      <c r="A4" s="768" t="s">
        <v>1275</v>
      </c>
      <c r="B4" s="768" t="s">
        <v>142</v>
      </c>
      <c r="C4" s="768" t="s">
        <v>1272</v>
      </c>
      <c r="D4" s="770" t="s">
        <v>2588</v>
      </c>
      <c r="E4" s="771" t="s">
        <v>230</v>
      </c>
      <c r="F4" s="772" t="s">
        <v>1283</v>
      </c>
      <c r="G4" s="865" t="s">
        <v>2461</v>
      </c>
    </row>
    <row r="5" spans="1:7">
      <c r="A5" s="604">
        <v>100050</v>
      </c>
      <c r="B5" s="4" t="s">
        <v>2585</v>
      </c>
      <c r="C5" s="604" t="s">
        <v>2587</v>
      </c>
      <c r="D5" s="4" t="s">
        <v>2589</v>
      </c>
      <c r="E5" s="783">
        <v>15</v>
      </c>
      <c r="F5" s="604">
        <v>0</v>
      </c>
      <c r="G5" s="151">
        <f>SUM(E5*F5)</f>
        <v>0</v>
      </c>
    </row>
    <row r="6" spans="1:7">
      <c r="A6" s="604">
        <v>100051</v>
      </c>
      <c r="B6" s="4" t="s">
        <v>2585</v>
      </c>
      <c r="C6" s="604" t="s">
        <v>2587</v>
      </c>
      <c r="D6" s="4" t="s">
        <v>2589</v>
      </c>
      <c r="E6" s="783">
        <v>15</v>
      </c>
      <c r="F6" s="604"/>
      <c r="G6" s="151">
        <f t="shared" ref="G6:G16" si="0">SUM(E6*F6)</f>
        <v>0</v>
      </c>
    </row>
    <row r="7" spans="1:7">
      <c r="A7" s="604">
        <v>100053</v>
      </c>
      <c r="B7" s="4" t="s">
        <v>2585</v>
      </c>
      <c r="C7" s="604" t="s">
        <v>2587</v>
      </c>
      <c r="D7" s="4" t="s">
        <v>2589</v>
      </c>
      <c r="E7" s="783">
        <v>15</v>
      </c>
      <c r="F7" s="604"/>
      <c r="G7" s="151">
        <f t="shared" si="0"/>
        <v>0</v>
      </c>
    </row>
    <row r="8" spans="1:7">
      <c r="A8" s="604">
        <v>100055</v>
      </c>
      <c r="B8" s="4" t="s">
        <v>2585</v>
      </c>
      <c r="C8" s="604" t="s">
        <v>2587</v>
      </c>
      <c r="D8" s="4" t="s">
        <v>2589</v>
      </c>
      <c r="E8" s="783">
        <v>15</v>
      </c>
      <c r="F8" s="604"/>
      <c r="G8" s="151">
        <f t="shared" si="0"/>
        <v>0</v>
      </c>
    </row>
    <row r="9" spans="1:7">
      <c r="A9" s="604">
        <v>100057</v>
      </c>
      <c r="B9" s="4" t="s">
        <v>2585</v>
      </c>
      <c r="C9" s="604" t="s">
        <v>2587</v>
      </c>
      <c r="D9" s="4" t="s">
        <v>2589</v>
      </c>
      <c r="E9" s="783">
        <v>15</v>
      </c>
      <c r="F9" s="604"/>
      <c r="G9" s="151">
        <f t="shared" si="0"/>
        <v>0</v>
      </c>
    </row>
    <row r="10" spans="1:7">
      <c r="A10" s="604">
        <v>100058</v>
      </c>
      <c r="B10" s="4" t="s">
        <v>2585</v>
      </c>
      <c r="C10" s="604" t="s">
        <v>2587</v>
      </c>
      <c r="D10" s="4" t="s">
        <v>2589</v>
      </c>
      <c r="E10" s="783">
        <v>15</v>
      </c>
      <c r="F10" s="604"/>
      <c r="G10" s="151">
        <f t="shared" si="0"/>
        <v>0</v>
      </c>
    </row>
    <row r="11" spans="1:7">
      <c r="A11" s="604">
        <v>100059</v>
      </c>
      <c r="B11" s="4" t="s">
        <v>2585</v>
      </c>
      <c r="C11" s="604" t="s">
        <v>2587</v>
      </c>
      <c r="D11" s="4" t="s">
        <v>2589</v>
      </c>
      <c r="E11" s="783">
        <v>15</v>
      </c>
      <c r="F11" s="604"/>
      <c r="G11" s="151">
        <f t="shared" si="0"/>
        <v>0</v>
      </c>
    </row>
    <row r="12" spans="1:7">
      <c r="A12" s="604">
        <v>100060</v>
      </c>
      <c r="B12" s="4" t="s">
        <v>2585</v>
      </c>
      <c r="C12" s="604" t="s">
        <v>2587</v>
      </c>
      <c r="D12" s="4" t="s">
        <v>2589</v>
      </c>
      <c r="E12" s="783">
        <v>15</v>
      </c>
      <c r="F12" s="604"/>
      <c r="G12" s="151">
        <f t="shared" si="0"/>
        <v>0</v>
      </c>
    </row>
    <row r="13" spans="1:7">
      <c r="A13" s="604">
        <v>100061</v>
      </c>
      <c r="B13" s="4" t="s">
        <v>2585</v>
      </c>
      <c r="C13" s="604" t="s">
        <v>2587</v>
      </c>
      <c r="D13" s="4" t="s">
        <v>2589</v>
      </c>
      <c r="E13" s="783">
        <v>15</v>
      </c>
      <c r="F13" s="604"/>
      <c r="G13" s="151">
        <f t="shared" si="0"/>
        <v>0</v>
      </c>
    </row>
    <row r="14" spans="1:7">
      <c r="A14" s="604">
        <v>100062</v>
      </c>
      <c r="B14" s="4" t="s">
        <v>2585</v>
      </c>
      <c r="C14" s="604" t="s">
        <v>2587</v>
      </c>
      <c r="D14" s="4" t="s">
        <v>2589</v>
      </c>
      <c r="E14" s="783">
        <v>15</v>
      </c>
      <c r="F14" s="604"/>
      <c r="G14" s="151">
        <f t="shared" si="0"/>
        <v>0</v>
      </c>
    </row>
    <row r="15" spans="1:7">
      <c r="A15" s="604">
        <v>100063</v>
      </c>
      <c r="B15" s="4" t="s">
        <v>2585</v>
      </c>
      <c r="C15" s="604" t="s">
        <v>2587</v>
      </c>
      <c r="D15" s="4" t="s">
        <v>2589</v>
      </c>
      <c r="E15" s="783">
        <v>15</v>
      </c>
      <c r="F15" s="604"/>
      <c r="G15" s="151">
        <f t="shared" si="0"/>
        <v>0</v>
      </c>
    </row>
    <row r="16" spans="1:7">
      <c r="A16" s="604">
        <v>100064</v>
      </c>
      <c r="B16" s="4" t="s">
        <v>2585</v>
      </c>
      <c r="C16" s="604" t="s">
        <v>2587</v>
      </c>
      <c r="D16" s="4" t="s">
        <v>2589</v>
      </c>
      <c r="E16" s="783">
        <v>15</v>
      </c>
      <c r="F16" s="604"/>
      <c r="G16" s="151">
        <f t="shared" si="0"/>
        <v>0</v>
      </c>
    </row>
    <row r="17" spans="1:7">
      <c r="A17" s="604">
        <v>100065</v>
      </c>
      <c r="B17" s="4" t="s">
        <v>2590</v>
      </c>
      <c r="C17" s="866" t="s">
        <v>2591</v>
      </c>
      <c r="D17" s="4" t="s">
        <v>2596</v>
      </c>
      <c r="E17" s="864">
        <v>35</v>
      </c>
      <c r="F17" s="604"/>
      <c r="G17" s="151">
        <f t="shared" ref="G17:G40" si="1">SUM(E17*F17)</f>
        <v>0</v>
      </c>
    </row>
    <row r="18" spans="1:7">
      <c r="A18" s="604">
        <v>100066</v>
      </c>
      <c r="B18" s="4" t="s">
        <v>2590</v>
      </c>
      <c r="C18" s="866" t="s">
        <v>2591</v>
      </c>
      <c r="D18" s="4" t="s">
        <v>2596</v>
      </c>
      <c r="E18" s="864">
        <v>35</v>
      </c>
      <c r="F18" s="604"/>
      <c r="G18" s="151">
        <f t="shared" si="1"/>
        <v>0</v>
      </c>
    </row>
    <row r="19" spans="1:7">
      <c r="A19" s="604">
        <v>100067</v>
      </c>
      <c r="B19" s="4" t="s">
        <v>2590</v>
      </c>
      <c r="C19" s="866" t="s">
        <v>2591</v>
      </c>
      <c r="D19" s="4" t="s">
        <v>2596</v>
      </c>
      <c r="E19" s="864">
        <v>35</v>
      </c>
      <c r="F19" s="604"/>
      <c r="G19" s="151">
        <f t="shared" si="1"/>
        <v>0</v>
      </c>
    </row>
    <row r="20" spans="1:7">
      <c r="A20" s="604">
        <v>100068</v>
      </c>
      <c r="B20" s="4" t="s">
        <v>2590</v>
      </c>
      <c r="C20" s="866" t="s">
        <v>2591</v>
      </c>
      <c r="D20" s="4" t="s">
        <v>2596</v>
      </c>
      <c r="E20" s="864">
        <v>35</v>
      </c>
      <c r="F20" s="604"/>
      <c r="G20" s="151">
        <f t="shared" si="1"/>
        <v>0</v>
      </c>
    </row>
    <row r="21" spans="1:7">
      <c r="A21" s="604">
        <v>100069</v>
      </c>
      <c r="B21" s="4" t="s">
        <v>2590</v>
      </c>
      <c r="C21" s="866" t="s">
        <v>2591</v>
      </c>
      <c r="D21" s="4" t="s">
        <v>2596</v>
      </c>
      <c r="E21" s="864">
        <v>35</v>
      </c>
      <c r="F21" s="604"/>
      <c r="G21" s="151">
        <f t="shared" si="1"/>
        <v>0</v>
      </c>
    </row>
    <row r="22" spans="1:7">
      <c r="A22" s="604">
        <v>100070</v>
      </c>
      <c r="B22" s="4" t="s">
        <v>2590</v>
      </c>
      <c r="C22" s="866" t="s">
        <v>2591</v>
      </c>
      <c r="D22" s="4" t="s">
        <v>2596</v>
      </c>
      <c r="E22" s="864">
        <v>35</v>
      </c>
      <c r="F22" s="604"/>
      <c r="G22" s="151">
        <f t="shared" si="1"/>
        <v>0</v>
      </c>
    </row>
    <row r="23" spans="1:7">
      <c r="A23" s="604">
        <v>100071</v>
      </c>
      <c r="B23" s="4" t="s">
        <v>2590</v>
      </c>
      <c r="C23" s="866" t="s">
        <v>2591</v>
      </c>
      <c r="D23" s="4" t="s">
        <v>2596</v>
      </c>
      <c r="E23" s="864">
        <v>35</v>
      </c>
      <c r="F23" s="604"/>
      <c r="G23" s="151">
        <f t="shared" si="1"/>
        <v>0</v>
      </c>
    </row>
    <row r="24" spans="1:7">
      <c r="A24" s="604">
        <v>100072</v>
      </c>
      <c r="B24" s="4" t="s">
        <v>2590</v>
      </c>
      <c r="C24" s="866" t="s">
        <v>2591</v>
      </c>
      <c r="D24" s="4" t="s">
        <v>2596</v>
      </c>
      <c r="E24" s="864">
        <v>35</v>
      </c>
      <c r="F24" s="604"/>
      <c r="G24" s="151">
        <f t="shared" si="1"/>
        <v>0</v>
      </c>
    </row>
    <row r="25" spans="1:7">
      <c r="A25" s="604">
        <v>100073</v>
      </c>
      <c r="B25" s="4" t="s">
        <v>2593</v>
      </c>
      <c r="C25" s="866" t="s">
        <v>2592</v>
      </c>
      <c r="D25" s="4" t="s">
        <v>2596</v>
      </c>
      <c r="E25" s="864">
        <v>40</v>
      </c>
      <c r="F25" s="604"/>
      <c r="G25" s="151">
        <f t="shared" si="1"/>
        <v>0</v>
      </c>
    </row>
    <row r="26" spans="1:7">
      <c r="A26" s="604">
        <v>100074</v>
      </c>
      <c r="B26" s="4" t="s">
        <v>2593</v>
      </c>
      <c r="C26" s="866" t="s">
        <v>2592</v>
      </c>
      <c r="D26" s="4" t="s">
        <v>2596</v>
      </c>
      <c r="E26" s="864">
        <v>40</v>
      </c>
      <c r="F26" s="604"/>
      <c r="G26" s="151">
        <f t="shared" si="1"/>
        <v>0</v>
      </c>
    </row>
    <row r="27" spans="1:7">
      <c r="A27" s="604">
        <v>100075</v>
      </c>
      <c r="B27" s="4" t="s">
        <v>2593</v>
      </c>
      <c r="C27" s="866" t="s">
        <v>2592</v>
      </c>
      <c r="D27" s="4" t="s">
        <v>2596</v>
      </c>
      <c r="E27" s="864">
        <v>40</v>
      </c>
      <c r="F27" s="604">
        <v>0</v>
      </c>
      <c r="G27" s="151">
        <f t="shared" si="1"/>
        <v>0</v>
      </c>
    </row>
    <row r="28" spans="1:7">
      <c r="A28" s="604">
        <v>100076</v>
      </c>
      <c r="B28" s="4" t="s">
        <v>2593</v>
      </c>
      <c r="C28" s="866" t="s">
        <v>2592</v>
      </c>
      <c r="D28" s="4" t="s">
        <v>2596</v>
      </c>
      <c r="E28" s="864">
        <v>40</v>
      </c>
      <c r="F28" s="604"/>
      <c r="G28" s="151">
        <f t="shared" si="1"/>
        <v>0</v>
      </c>
    </row>
    <row r="29" spans="1:7">
      <c r="A29" s="604">
        <v>100077</v>
      </c>
      <c r="B29" s="863" t="s">
        <v>2594</v>
      </c>
      <c r="C29" s="866" t="s">
        <v>2595</v>
      </c>
      <c r="D29" s="863" t="s">
        <v>2597</v>
      </c>
      <c r="E29" s="864">
        <v>2.5</v>
      </c>
      <c r="F29" s="604"/>
      <c r="G29" s="151">
        <f t="shared" si="1"/>
        <v>0</v>
      </c>
    </row>
    <row r="30" spans="1:7">
      <c r="A30" s="604">
        <v>100078</v>
      </c>
      <c r="B30" s="863" t="s">
        <v>2594</v>
      </c>
      <c r="C30" s="866" t="s">
        <v>2595</v>
      </c>
      <c r="D30" s="863" t="s">
        <v>2597</v>
      </c>
      <c r="E30" s="864">
        <v>2.5</v>
      </c>
      <c r="F30" s="604"/>
      <c r="G30" s="151">
        <f t="shared" si="1"/>
        <v>0</v>
      </c>
    </row>
    <row r="31" spans="1:7">
      <c r="A31" s="604">
        <v>100079</v>
      </c>
      <c r="B31" s="863" t="s">
        <v>2594</v>
      </c>
      <c r="C31" s="866" t="s">
        <v>2595</v>
      </c>
      <c r="D31" s="863" t="s">
        <v>2597</v>
      </c>
      <c r="E31" s="864">
        <v>2.5</v>
      </c>
      <c r="F31" s="604"/>
      <c r="G31" s="151">
        <f t="shared" si="1"/>
        <v>0</v>
      </c>
    </row>
    <row r="32" spans="1:7">
      <c r="A32" s="604">
        <v>100080</v>
      </c>
      <c r="B32" s="863" t="s">
        <v>2594</v>
      </c>
      <c r="C32" s="866" t="s">
        <v>2595</v>
      </c>
      <c r="D32" s="863" t="s">
        <v>2597</v>
      </c>
      <c r="E32" s="864">
        <v>2.5</v>
      </c>
      <c r="F32" s="604"/>
      <c r="G32" s="151">
        <f t="shared" si="1"/>
        <v>0</v>
      </c>
    </row>
    <row r="33" spans="1:7">
      <c r="A33" s="604">
        <v>100081</v>
      </c>
      <c r="B33" s="863" t="s">
        <v>2594</v>
      </c>
      <c r="C33" s="866" t="s">
        <v>2595</v>
      </c>
      <c r="D33" s="863" t="s">
        <v>2597</v>
      </c>
      <c r="E33" s="864">
        <v>2.5</v>
      </c>
      <c r="F33" s="604"/>
      <c r="G33" s="151">
        <f t="shared" si="1"/>
        <v>0</v>
      </c>
    </row>
    <row r="34" spans="1:7">
      <c r="A34" s="604">
        <v>100083</v>
      </c>
      <c r="B34" s="863" t="s">
        <v>2594</v>
      </c>
      <c r="C34" s="866" t="s">
        <v>2595</v>
      </c>
      <c r="D34" s="863" t="s">
        <v>2597</v>
      </c>
      <c r="E34" s="864">
        <v>2.5</v>
      </c>
      <c r="F34" s="604"/>
      <c r="G34" s="151">
        <f t="shared" si="1"/>
        <v>0</v>
      </c>
    </row>
    <row r="35" spans="1:7">
      <c r="A35" s="604">
        <v>100084</v>
      </c>
      <c r="B35" s="863" t="s">
        <v>2594</v>
      </c>
      <c r="C35" s="866" t="s">
        <v>2595</v>
      </c>
      <c r="D35" s="863" t="s">
        <v>2597</v>
      </c>
      <c r="E35" s="864">
        <v>2.5</v>
      </c>
      <c r="F35" s="604"/>
      <c r="G35" s="151">
        <f t="shared" si="1"/>
        <v>0</v>
      </c>
    </row>
    <row r="36" spans="1:7">
      <c r="A36" s="604">
        <v>100085</v>
      </c>
      <c r="B36" s="863" t="s">
        <v>2594</v>
      </c>
      <c r="C36" s="866" t="s">
        <v>2595</v>
      </c>
      <c r="D36" s="863" t="s">
        <v>2597</v>
      </c>
      <c r="E36" s="864">
        <v>2.5</v>
      </c>
      <c r="F36" s="604"/>
      <c r="G36" s="151">
        <f t="shared" si="1"/>
        <v>0</v>
      </c>
    </row>
    <row r="37" spans="1:7">
      <c r="A37" s="604">
        <v>100086</v>
      </c>
      <c r="B37" s="863" t="s">
        <v>2594</v>
      </c>
      <c r="C37" s="866" t="s">
        <v>2595</v>
      </c>
      <c r="D37" s="863" t="s">
        <v>2597</v>
      </c>
      <c r="E37" s="864">
        <v>2.5</v>
      </c>
      <c r="F37" s="604"/>
      <c r="G37" s="151">
        <f t="shared" si="1"/>
        <v>0</v>
      </c>
    </row>
    <row r="38" spans="1:7">
      <c r="A38" s="604">
        <v>100087</v>
      </c>
      <c r="B38" s="863" t="s">
        <v>2594</v>
      </c>
      <c r="C38" s="866" t="s">
        <v>2595</v>
      </c>
      <c r="D38" s="863" t="s">
        <v>2597</v>
      </c>
      <c r="E38" s="864">
        <v>2.5</v>
      </c>
      <c r="F38" s="604"/>
      <c r="G38" s="151">
        <f t="shared" si="1"/>
        <v>0</v>
      </c>
    </row>
    <row r="39" spans="1:7">
      <c r="A39" s="604">
        <v>100088</v>
      </c>
      <c r="B39" s="863" t="s">
        <v>2594</v>
      </c>
      <c r="C39" s="866" t="s">
        <v>2595</v>
      </c>
      <c r="D39" s="863" t="s">
        <v>2597</v>
      </c>
      <c r="E39" s="864">
        <v>2.5</v>
      </c>
      <c r="F39" s="604"/>
      <c r="G39" s="151">
        <f t="shared" si="1"/>
        <v>0</v>
      </c>
    </row>
    <row r="40" spans="1:7">
      <c r="A40" s="604">
        <v>100092</v>
      </c>
      <c r="B40" s="863" t="s">
        <v>2594</v>
      </c>
      <c r="C40" s="866" t="s">
        <v>2595</v>
      </c>
      <c r="D40" s="863" t="s">
        <v>2597</v>
      </c>
      <c r="E40" s="864">
        <v>2.5</v>
      </c>
      <c r="F40" s="604"/>
      <c r="G40" s="151">
        <f t="shared" si="1"/>
        <v>0</v>
      </c>
    </row>
    <row r="41" spans="1:7" ht="15.75" thickBot="1"/>
    <row r="42" spans="1:7" ht="15.75" thickBot="1">
      <c r="F42" s="860">
        <f>SUM(F5:F40)</f>
        <v>0</v>
      </c>
      <c r="G42" s="880">
        <f>SUM(G5:G40)</f>
        <v>0</v>
      </c>
    </row>
  </sheetData>
  <pageMargins left="0.7" right="0.3125" top="0.75" bottom="0.75" header="0.3" footer="0.3"/>
  <pageSetup paperSize="9" orientation="portrait" horizontalDpi="0" verticalDpi="0" r:id="rId1"/>
  <headerFooter>
    <oddHeader>&amp;L&amp;G&amp;RKatalog Herbst 2020
Walter Mandjes Blumenzwiebeln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8"/>
  <sheetViews>
    <sheetView view="pageLayout" topLeftCell="A22" zoomScaleNormal="100" workbookViewId="0">
      <selection activeCell="F17" sqref="F17"/>
    </sheetView>
  </sheetViews>
  <sheetFormatPr defaultRowHeight="15"/>
  <cols>
    <col min="8" max="8" width="12" bestFit="1" customWidth="1"/>
  </cols>
  <sheetData>
    <row r="1" spans="1:12" ht="28.5">
      <c r="A1" s="960" t="s">
        <v>1276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</row>
    <row r="2" spans="1:12" s="1" customFormat="1" ht="18.75">
      <c r="A2" s="17"/>
      <c r="B2" s="18"/>
      <c r="C2" s="19"/>
      <c r="D2" s="19"/>
      <c r="E2" s="69"/>
      <c r="F2" s="16"/>
      <c r="G2" s="16"/>
    </row>
    <row r="3" spans="1:12">
      <c r="A3" s="959" t="s">
        <v>276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</row>
    <row r="4" spans="1:12">
      <c r="A4" s="1" t="s">
        <v>1262</v>
      </c>
      <c r="B4" s="12"/>
      <c r="C4" s="12"/>
      <c r="D4" s="12"/>
      <c r="E4" s="12"/>
      <c r="F4" s="12"/>
      <c r="G4" s="12"/>
      <c r="J4" s="12"/>
      <c r="L4" s="123" t="s">
        <v>1407</v>
      </c>
    </row>
    <row r="5" spans="1:12">
      <c r="A5" s="1" t="s">
        <v>1263</v>
      </c>
      <c r="B5" s="12"/>
      <c r="C5" s="12"/>
      <c r="D5" s="12"/>
      <c r="E5" s="12"/>
      <c r="F5" s="12"/>
      <c r="G5" s="12"/>
      <c r="J5" s="12"/>
      <c r="L5" s="123" t="s">
        <v>2598</v>
      </c>
    </row>
    <row r="6" spans="1:12">
      <c r="A6" s="12" t="s">
        <v>240</v>
      </c>
      <c r="B6" s="12"/>
      <c r="C6" s="12"/>
      <c r="D6" s="12"/>
      <c r="E6" s="12"/>
      <c r="F6" s="12"/>
      <c r="G6" s="12"/>
      <c r="J6" s="12"/>
      <c r="L6" s="123" t="s">
        <v>1408</v>
      </c>
    </row>
    <row r="7" spans="1:12">
      <c r="A7" s="1" t="s">
        <v>1264</v>
      </c>
      <c r="B7" s="12"/>
      <c r="C7" s="12"/>
      <c r="D7" s="12"/>
      <c r="E7" s="12"/>
      <c r="F7" s="12"/>
      <c r="G7" s="12"/>
      <c r="J7" s="12"/>
      <c r="L7" s="123" t="s">
        <v>1409</v>
      </c>
    </row>
    <row r="8" spans="1:12">
      <c r="A8" s="24" t="s">
        <v>1363</v>
      </c>
      <c r="B8" s="12"/>
      <c r="C8" s="12"/>
      <c r="D8" s="12"/>
      <c r="E8" s="12"/>
      <c r="F8" s="12"/>
      <c r="G8" s="12"/>
      <c r="H8" s="12"/>
      <c r="J8" s="12"/>
      <c r="L8" s="153" t="s">
        <v>1403</v>
      </c>
    </row>
    <row r="9" spans="1:12">
      <c r="B9" s="12"/>
      <c r="C9" s="12"/>
      <c r="D9" s="12"/>
      <c r="E9" s="12"/>
      <c r="F9" s="12"/>
      <c r="G9" s="12"/>
      <c r="H9" s="12"/>
      <c r="I9" s="12"/>
      <c r="J9" s="12"/>
    </row>
    <row r="10" spans="1:12" s="1" customFormat="1">
      <c r="A10" s="24"/>
      <c r="B10" s="12"/>
      <c r="C10" s="12"/>
      <c r="D10" s="12"/>
      <c r="E10" s="12"/>
      <c r="F10" s="12"/>
      <c r="G10" s="12"/>
      <c r="H10" s="12"/>
      <c r="I10" s="12"/>
      <c r="J10" s="12"/>
    </row>
    <row r="11" spans="1:12" s="1" customFormat="1">
      <c r="A11" s="961" t="s">
        <v>1401</v>
      </c>
      <c r="B11" s="961"/>
      <c r="C11" s="961"/>
      <c r="D11" s="961"/>
      <c r="E11" s="963" t="s">
        <v>1402</v>
      </c>
      <c r="F11" s="963"/>
      <c r="G11" s="963"/>
      <c r="H11" s="963"/>
      <c r="I11" s="963" t="s">
        <v>1404</v>
      </c>
      <c r="J11" s="963"/>
      <c r="K11" s="963"/>
      <c r="L11" s="963"/>
    </row>
    <row r="12" spans="1:12" s="1" customFormat="1">
      <c r="A12" s="962" t="s">
        <v>1399</v>
      </c>
      <c r="B12" s="962"/>
      <c r="C12" s="962"/>
      <c r="D12" s="962"/>
      <c r="E12" s="962" t="s">
        <v>1399</v>
      </c>
      <c r="F12" s="962"/>
      <c r="G12" s="962"/>
      <c r="H12" s="962"/>
      <c r="I12" s="964" t="s">
        <v>1405</v>
      </c>
      <c r="J12" s="964"/>
      <c r="K12" s="964"/>
      <c r="L12" s="964"/>
    </row>
    <row r="13" spans="1:12" s="1" customFormat="1">
      <c r="A13" s="958" t="s">
        <v>1400</v>
      </c>
      <c r="B13" s="958"/>
      <c r="C13" s="958"/>
      <c r="D13" s="958"/>
      <c r="E13" s="958" t="s">
        <v>1400</v>
      </c>
      <c r="F13" s="958"/>
      <c r="G13" s="958"/>
      <c r="H13" s="958"/>
      <c r="I13" s="958" t="s">
        <v>1406</v>
      </c>
      <c r="J13" s="958"/>
      <c r="K13" s="958"/>
      <c r="L13" s="958"/>
    </row>
    <row r="14" spans="1:12" s="1" customFormat="1">
      <c r="A14" s="129"/>
      <c r="B14" s="35"/>
      <c r="C14" s="35"/>
      <c r="D14" s="35"/>
      <c r="E14" s="129"/>
      <c r="F14" s="35"/>
      <c r="G14" s="35"/>
      <c r="H14" s="129"/>
      <c r="I14" s="35"/>
      <c r="J14" s="35"/>
    </row>
    <row r="15" spans="1:12" s="1" customFormat="1">
      <c r="A15" s="129"/>
      <c r="B15" s="35"/>
      <c r="C15" s="35"/>
      <c r="D15" s="35"/>
      <c r="E15" s="957"/>
      <c r="F15" s="957"/>
      <c r="G15" s="957"/>
      <c r="H15" s="957"/>
      <c r="I15" s="35"/>
      <c r="J15" s="35"/>
    </row>
    <row r="16" spans="1:12" s="1" customFormat="1">
      <c r="A16" s="129"/>
      <c r="B16" s="35"/>
      <c r="C16" s="35"/>
      <c r="D16" s="35"/>
      <c r="E16" s="958"/>
      <c r="F16" s="958"/>
      <c r="G16" s="958"/>
      <c r="H16" s="958"/>
      <c r="I16" s="35"/>
      <c r="J16" s="35"/>
    </row>
    <row r="17" spans="1:10" s="1" customFormat="1">
      <c r="A17" s="129"/>
      <c r="B17" s="35"/>
      <c r="C17" s="35"/>
      <c r="D17" s="35"/>
      <c r="E17" s="12"/>
      <c r="F17" s="12"/>
      <c r="G17" s="12"/>
      <c r="H17" s="12"/>
      <c r="I17" s="35"/>
      <c r="J17" s="35"/>
    </row>
    <row r="18" spans="1:10" s="1" customFormat="1">
      <c r="A18" s="24"/>
      <c r="B18" s="12"/>
      <c r="C18" s="12"/>
      <c r="D18" s="12"/>
      <c r="E18" s="26"/>
      <c r="F18" s="27"/>
      <c r="G18" s="13"/>
      <c r="H18" s="12"/>
      <c r="I18" s="12"/>
      <c r="J18" s="12"/>
    </row>
    <row r="19" spans="1:10">
      <c r="A19" s="12"/>
      <c r="B19" s="12"/>
      <c r="C19" s="12"/>
      <c r="D19" s="12"/>
      <c r="E19" s="26"/>
      <c r="F19" s="27"/>
      <c r="G19" s="13"/>
      <c r="H19" s="12"/>
      <c r="I19" s="12"/>
      <c r="J19" s="12"/>
    </row>
    <row r="20" spans="1:10">
      <c r="A20" s="25" t="s">
        <v>236</v>
      </c>
      <c r="B20" s="15"/>
      <c r="C20" s="20"/>
      <c r="D20" s="20"/>
      <c r="E20" s="26"/>
      <c r="F20" s="12"/>
      <c r="G20" s="12"/>
      <c r="H20" s="12"/>
      <c r="I20" s="12"/>
      <c r="J20" s="12"/>
    </row>
    <row r="21" spans="1:10" s="1" customFormat="1">
      <c r="A21" s="25"/>
      <c r="B21" s="15"/>
      <c r="C21" s="20"/>
      <c r="D21" s="20"/>
      <c r="E21" s="26"/>
      <c r="F21" s="12"/>
      <c r="G21" s="12"/>
      <c r="H21" s="12"/>
      <c r="I21" s="12"/>
      <c r="J21" s="12"/>
    </row>
    <row r="22" spans="1:10">
      <c r="A22" s="25" t="s">
        <v>237</v>
      </c>
      <c r="B22" s="15"/>
      <c r="C22" s="20"/>
      <c r="D22" s="20"/>
      <c r="E22" s="12"/>
      <c r="F22" s="12"/>
      <c r="G22" s="12"/>
      <c r="H22" s="12"/>
      <c r="I22" s="12"/>
      <c r="J22" s="12"/>
    </row>
    <row r="23" spans="1:10" s="1" customFormat="1">
      <c r="A23" s="25"/>
      <c r="B23" s="15"/>
      <c r="C23" s="20"/>
      <c r="D23" s="20"/>
      <c r="E23" s="12"/>
      <c r="F23" s="12"/>
      <c r="G23" s="12"/>
      <c r="H23" s="12"/>
      <c r="I23" s="12"/>
      <c r="J23" s="12"/>
    </row>
    <row r="24" spans="1:10">
      <c r="A24" s="25" t="s">
        <v>244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 t="s">
        <v>242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" t="s">
        <v>1277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2" t="s">
        <v>243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" t="s">
        <v>252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>
      <c r="B31" s="12"/>
      <c r="C31" s="12"/>
      <c r="D31" s="12"/>
      <c r="E31"/>
      <c r="F31"/>
      <c r="G31"/>
      <c r="H31"/>
      <c r="I31" s="12"/>
      <c r="J31" s="12"/>
    </row>
    <row r="32" spans="1:10" s="1" customFormat="1">
      <c r="A32" s="1" t="s">
        <v>1364</v>
      </c>
      <c r="B32" s="12"/>
      <c r="C32" s="12"/>
      <c r="D32" s="12"/>
      <c r="E32" s="26"/>
      <c r="F32" s="12"/>
      <c r="G32" s="12"/>
      <c r="H32" s="12"/>
      <c r="I32" s="12"/>
      <c r="J32" s="12"/>
    </row>
    <row r="33" spans="1:10">
      <c r="E33" s="26"/>
      <c r="F33" s="12"/>
      <c r="G33" s="12"/>
      <c r="H33" s="12"/>
    </row>
    <row r="34" spans="1:10">
      <c r="A34" s="25" t="s">
        <v>241</v>
      </c>
      <c r="B34" s="15"/>
      <c r="C34" s="20"/>
      <c r="D34" s="20"/>
      <c r="E34" s="30"/>
      <c r="F34" s="12"/>
      <c r="G34" s="12"/>
      <c r="H34" s="12"/>
      <c r="I34" s="12"/>
      <c r="J34" s="12"/>
    </row>
    <row r="35" spans="1:10">
      <c r="A35" s="25" t="s">
        <v>1278</v>
      </c>
      <c r="B35" s="15"/>
      <c r="C35" s="20"/>
      <c r="D35" s="20"/>
      <c r="E35" s="30"/>
      <c r="F35" s="12"/>
      <c r="G35" s="12"/>
      <c r="H35" s="12"/>
      <c r="I35" s="12"/>
      <c r="J35" s="12"/>
    </row>
    <row r="36" spans="1:10">
      <c r="A36" s="28" t="s">
        <v>1279</v>
      </c>
      <c r="B36" s="14"/>
      <c r="C36" s="29"/>
      <c r="D36" s="29"/>
      <c r="E36" s="12"/>
      <c r="F36" s="12"/>
      <c r="G36" s="12"/>
      <c r="H36" s="12"/>
      <c r="I36" s="12"/>
      <c r="J36" s="12"/>
    </row>
    <row r="37" spans="1:10" s="1" customFormat="1">
      <c r="A37" s="28"/>
      <c r="B37" s="14"/>
      <c r="C37" s="29"/>
      <c r="D37" s="29"/>
      <c r="E37" s="12"/>
      <c r="F37" s="12"/>
      <c r="G37" s="12"/>
      <c r="H37" s="12"/>
      <c r="I37" s="12"/>
      <c r="J37" s="12"/>
    </row>
    <row r="38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>
      <c r="A39" s="1" t="s">
        <v>251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1" customFormat="1">
      <c r="A41" s="12" t="s">
        <v>246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s="1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1" customFormat="1">
      <c r="A43" s="1" t="s">
        <v>1411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s="1" customFormat="1">
      <c r="A44" s="12" t="s">
        <v>247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s="1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1" customFormat="1">
      <c r="A46" s="1" t="s">
        <v>1412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s="1" customFormat="1">
      <c r="A47" s="1" t="s">
        <v>248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s="1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1" customFormat="1">
      <c r="A49" s="1" t="s">
        <v>253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s="1" customFormat="1">
      <c r="B50" s="12"/>
      <c r="C50" s="12"/>
      <c r="D50" s="12"/>
      <c r="E50" s="12"/>
      <c r="F50" s="12"/>
      <c r="G50" s="12"/>
      <c r="H50" s="12"/>
      <c r="I50" s="12"/>
      <c r="J50" s="12"/>
    </row>
    <row r="51" spans="1:10" s="1" customFormat="1">
      <c r="A51" s="31" t="s">
        <v>249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s="1" customFormat="1">
      <c r="A52" s="31" t="s">
        <v>250</v>
      </c>
      <c r="B52" s="12"/>
      <c r="C52" s="12"/>
      <c r="D52" s="12"/>
      <c r="E52" s="12"/>
      <c r="F52" s="12"/>
      <c r="G52" s="12"/>
      <c r="H52" s="12"/>
      <c r="I52" s="12"/>
      <c r="J52" s="12"/>
    </row>
    <row r="53" spans="1:10" s="1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s="1" customFormat="1">
      <c r="A54" s="1" t="s">
        <v>1410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I56" s="12"/>
      <c r="J56" s="12"/>
    </row>
    <row r="57" spans="1:10">
      <c r="A57" s="12"/>
      <c r="B57" s="12"/>
      <c r="C57" s="12"/>
      <c r="D57" s="12"/>
      <c r="I57" s="12"/>
      <c r="J57" s="12"/>
    </row>
    <row r="58" spans="1:10">
      <c r="E58" s="12"/>
      <c r="F58" s="12"/>
      <c r="G58" s="12"/>
      <c r="H58" s="12"/>
    </row>
    <row r="59" spans="1:10">
      <c r="E59" s="12"/>
      <c r="F59" s="12"/>
      <c r="G59" s="12"/>
      <c r="H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I61" s="12"/>
      <c r="J61" s="12"/>
    </row>
    <row r="62" spans="1:10">
      <c r="A62" s="12"/>
      <c r="B62" s="12"/>
      <c r="C62" s="12"/>
      <c r="D62" s="12"/>
      <c r="I62" s="12"/>
      <c r="J62" s="12"/>
    </row>
    <row r="63" spans="1:10">
      <c r="A63" s="12"/>
    </row>
    <row r="238" spans="7:7">
      <c r="G238" s="1"/>
    </row>
  </sheetData>
  <mergeCells count="13">
    <mergeCell ref="E15:H15"/>
    <mergeCell ref="E16:H16"/>
    <mergeCell ref="A3:L3"/>
    <mergeCell ref="A1:L1"/>
    <mergeCell ref="A11:D11"/>
    <mergeCell ref="A12:D12"/>
    <mergeCell ref="A13:D13"/>
    <mergeCell ref="E11:H11"/>
    <mergeCell ref="E12:H12"/>
    <mergeCell ref="E13:H13"/>
    <mergeCell ref="I11:L11"/>
    <mergeCell ref="I12:L12"/>
    <mergeCell ref="I13:L13"/>
  </mergeCells>
  <hyperlinks>
    <hyperlink ref="A8" r:id="rId1" display="mailto:info@mandjesbloembollen.nl"/>
    <hyperlink ref="L8" r:id="rId2"/>
  </hyperlinks>
  <pageMargins left="0.52958333333333329" right="0.27333333333333332" top="0.74803149606299213" bottom="0.74803149606299213" header="0.31496062992125984" footer="0.31496062992125984"/>
  <pageSetup paperSize="9" scale="82" firstPageNumber="23" orientation="portrait" useFirstPageNumber="1" r:id="rId3"/>
  <headerFooter>
    <oddHeader>&amp;L&amp;G&amp;RKatalog Herbst 2019
&amp;K10+000Walter Mandjes Blumenzwiebeln</oddHeader>
    <oddFooter>&amp;CT: 0031647892036, F: 0031247502985, E: info@waltermandjesblumenzwiebeln.nl, www.waltermandjesblumenzwiebeln.nl</oddFooter>
  </headerFooter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011"/>
  <sheetViews>
    <sheetView showZeros="0" topLeftCell="A19" workbookViewId="0">
      <selection activeCell="E30" sqref="E30"/>
    </sheetView>
  </sheetViews>
  <sheetFormatPr defaultRowHeight="15" customHeight="1"/>
  <cols>
    <col min="1" max="1" width="9.140625" style="123"/>
    <col min="2" max="2" width="33.28515625" style="45" bestFit="1" customWidth="1"/>
    <col min="3" max="3" width="36.140625" style="45" bestFit="1" customWidth="1"/>
    <col min="4" max="4" width="20.42578125" bestFit="1" customWidth="1"/>
    <col min="5" max="5" width="11.7109375" bestFit="1" customWidth="1"/>
  </cols>
  <sheetData>
    <row r="1" spans="1:5" ht="15" customHeight="1">
      <c r="A1" s="423" t="s">
        <v>1273</v>
      </c>
      <c r="B1" s="424" t="s">
        <v>1274</v>
      </c>
      <c r="C1" s="424"/>
      <c r="D1" s="423" t="s">
        <v>1272</v>
      </c>
      <c r="E1" s="426" t="s">
        <v>146</v>
      </c>
    </row>
    <row r="2" spans="1:5" ht="15" customHeight="1">
      <c r="A2" s="427"/>
      <c r="B2" s="428"/>
      <c r="C2" s="428"/>
      <c r="D2" s="427"/>
      <c r="E2" s="430" t="s">
        <v>147</v>
      </c>
    </row>
    <row r="3" spans="1:5" ht="15" customHeight="1" thickBot="1">
      <c r="A3" s="464"/>
      <c r="B3" s="465"/>
      <c r="C3" s="465"/>
      <c r="D3" s="466"/>
      <c r="E3" s="472" t="s">
        <v>150</v>
      </c>
    </row>
    <row r="4" spans="1:5" ht="15" customHeight="1">
      <c r="A4" s="458" t="s">
        <v>1845</v>
      </c>
      <c r="B4" s="459" t="s">
        <v>0</v>
      </c>
      <c r="C4" s="460" t="s">
        <v>1</v>
      </c>
      <c r="D4" s="461" t="s">
        <v>5</v>
      </c>
      <c r="E4" s="463">
        <f>'Eve''s Garden'!F13</f>
        <v>0</v>
      </c>
    </row>
    <row r="5" spans="1:5" ht="15" customHeight="1">
      <c r="A5" s="431" t="s">
        <v>1946</v>
      </c>
      <c r="B5" s="432" t="s">
        <v>0</v>
      </c>
      <c r="C5" s="433" t="s">
        <v>3</v>
      </c>
      <c r="D5" s="434" t="s">
        <v>18</v>
      </c>
      <c r="E5" s="463">
        <f>'Eve''s Garden'!F14</f>
        <v>0</v>
      </c>
    </row>
    <row r="6" spans="1:5" ht="15" customHeight="1">
      <c r="A6" s="431" t="s">
        <v>1846</v>
      </c>
      <c r="B6" s="432" t="s">
        <v>0</v>
      </c>
      <c r="C6" s="433" t="s">
        <v>4</v>
      </c>
      <c r="D6" s="434" t="s">
        <v>5</v>
      </c>
      <c r="E6" s="463">
        <f>'Eve''s Garden'!F15</f>
        <v>0</v>
      </c>
    </row>
    <row r="7" spans="1:5" ht="15" customHeight="1">
      <c r="A7" s="431" t="s">
        <v>1847</v>
      </c>
      <c r="B7" s="432" t="s">
        <v>0</v>
      </c>
      <c r="C7" s="433" t="s">
        <v>1911</v>
      </c>
      <c r="D7" s="434" t="s">
        <v>5</v>
      </c>
      <c r="E7" s="463">
        <f>'Eve''s Garden'!F16</f>
        <v>0</v>
      </c>
    </row>
    <row r="8" spans="1:5" ht="15" customHeight="1">
      <c r="A8" s="431" t="s">
        <v>1848</v>
      </c>
      <c r="B8" s="432" t="s">
        <v>0</v>
      </c>
      <c r="C8" s="433" t="s">
        <v>1912</v>
      </c>
      <c r="D8" s="434" t="s">
        <v>5</v>
      </c>
      <c r="E8" s="463">
        <f>'Eve''s Garden'!F17</f>
        <v>0</v>
      </c>
    </row>
    <row r="9" spans="1:5" ht="15" customHeight="1">
      <c r="A9" s="431" t="s">
        <v>1849</v>
      </c>
      <c r="B9" s="432" t="s">
        <v>0</v>
      </c>
      <c r="C9" s="433" t="s">
        <v>6</v>
      </c>
      <c r="D9" s="434" t="s">
        <v>5</v>
      </c>
      <c r="E9" s="463">
        <f>'Eve''s Garden'!F18</f>
        <v>0</v>
      </c>
    </row>
    <row r="10" spans="1:5" ht="15" customHeight="1">
      <c r="A10" s="431" t="s">
        <v>1947</v>
      </c>
      <c r="B10" s="432" t="s">
        <v>0</v>
      </c>
      <c r="C10" s="433" t="s">
        <v>7</v>
      </c>
      <c r="D10" s="434" t="s">
        <v>5</v>
      </c>
      <c r="E10" s="463">
        <f>'Eve''s Garden'!F19</f>
        <v>0</v>
      </c>
    </row>
    <row r="11" spans="1:5" ht="15" customHeight="1">
      <c r="A11" s="431" t="s">
        <v>1850</v>
      </c>
      <c r="B11" s="432" t="s">
        <v>0</v>
      </c>
      <c r="C11" s="433" t="s">
        <v>1913</v>
      </c>
      <c r="D11" s="434" t="s">
        <v>5</v>
      </c>
      <c r="E11" s="463">
        <f>'Eve''s Garden'!F20</f>
        <v>0</v>
      </c>
    </row>
    <row r="12" spans="1:5" ht="15" customHeight="1">
      <c r="A12" s="431" t="s">
        <v>1851</v>
      </c>
      <c r="B12" s="432" t="s">
        <v>0</v>
      </c>
      <c r="C12" s="433" t="s">
        <v>8</v>
      </c>
      <c r="D12" s="434" t="s">
        <v>18</v>
      </c>
      <c r="E12" s="463">
        <f>'Eve''s Garden'!F21</f>
        <v>0</v>
      </c>
    </row>
    <row r="13" spans="1:5" ht="15" customHeight="1">
      <c r="A13" s="431" t="s">
        <v>1852</v>
      </c>
      <c r="B13" s="432" t="s">
        <v>0</v>
      </c>
      <c r="C13" s="433" t="s">
        <v>9</v>
      </c>
      <c r="D13" s="434" t="s">
        <v>5</v>
      </c>
      <c r="E13" s="463">
        <f>'Eve''s Garden'!F22</f>
        <v>0</v>
      </c>
    </row>
    <row r="14" spans="1:5" ht="15" customHeight="1">
      <c r="A14" s="431" t="s">
        <v>1948</v>
      </c>
      <c r="B14" s="432" t="s">
        <v>0</v>
      </c>
      <c r="C14" s="433" t="s">
        <v>1914</v>
      </c>
      <c r="D14" s="434" t="s">
        <v>11</v>
      </c>
      <c r="E14" s="463">
        <f>'Eve''s Garden'!F23</f>
        <v>0</v>
      </c>
    </row>
    <row r="15" spans="1:5" ht="15" customHeight="1">
      <c r="A15" s="431" t="s">
        <v>1854</v>
      </c>
      <c r="B15" s="432" t="s">
        <v>0</v>
      </c>
      <c r="C15" s="433" t="s">
        <v>12</v>
      </c>
      <c r="D15" s="434" t="s">
        <v>11</v>
      </c>
      <c r="E15" s="463">
        <f>'Eve''s Garden'!F24</f>
        <v>0</v>
      </c>
    </row>
    <row r="16" spans="1:5" ht="15" customHeight="1">
      <c r="A16" s="431" t="s">
        <v>1855</v>
      </c>
      <c r="B16" s="432" t="s">
        <v>0</v>
      </c>
      <c r="C16" s="433" t="s">
        <v>13</v>
      </c>
      <c r="D16" s="434" t="s">
        <v>11</v>
      </c>
      <c r="E16" s="463">
        <f>'Eve''s Garden'!F25</f>
        <v>0</v>
      </c>
    </row>
    <row r="17" spans="1:5" ht="15" customHeight="1">
      <c r="A17" s="431" t="s">
        <v>1949</v>
      </c>
      <c r="B17" s="432" t="s">
        <v>0</v>
      </c>
      <c r="C17" s="433" t="s">
        <v>14</v>
      </c>
      <c r="D17" s="434" t="s">
        <v>15</v>
      </c>
      <c r="E17" s="463">
        <f>'Eve''s Garden'!F26</f>
        <v>0</v>
      </c>
    </row>
    <row r="18" spans="1:5" ht="15" customHeight="1">
      <c r="A18" s="431" t="s">
        <v>1856</v>
      </c>
      <c r="B18" s="432" t="s">
        <v>0</v>
      </c>
      <c r="C18" s="433" t="s">
        <v>1915</v>
      </c>
      <c r="D18" s="434" t="s">
        <v>15</v>
      </c>
      <c r="E18" s="463" t="str">
        <f>'Eve''s Garden'!F27</f>
        <v xml:space="preserve"> </v>
      </c>
    </row>
    <row r="19" spans="1:5" ht="15" customHeight="1">
      <c r="A19" s="431" t="s">
        <v>1950</v>
      </c>
      <c r="B19" s="432" t="s">
        <v>0</v>
      </c>
      <c r="C19" s="433" t="s">
        <v>568</v>
      </c>
      <c r="D19" s="434" t="s">
        <v>18</v>
      </c>
      <c r="E19" s="463">
        <f>'Eve''s Garden'!F28</f>
        <v>0</v>
      </c>
    </row>
    <row r="20" spans="1:5" ht="15" customHeight="1">
      <c r="A20" s="431" t="s">
        <v>1857</v>
      </c>
      <c r="B20" s="432" t="s">
        <v>0</v>
      </c>
      <c r="C20" s="433" t="s">
        <v>17</v>
      </c>
      <c r="D20" s="434" t="s">
        <v>18</v>
      </c>
      <c r="E20" s="463">
        <f>'Eve''s Garden'!F29</f>
        <v>0</v>
      </c>
    </row>
    <row r="21" spans="1:5" ht="15" customHeight="1">
      <c r="A21" s="431" t="s">
        <v>1858</v>
      </c>
      <c r="B21" s="432" t="s">
        <v>0</v>
      </c>
      <c r="C21" s="433" t="s">
        <v>1916</v>
      </c>
      <c r="D21" s="434" t="s">
        <v>15</v>
      </c>
      <c r="E21" s="463">
        <f>'Eve''s Garden'!F30</f>
        <v>0</v>
      </c>
    </row>
    <row r="22" spans="1:5" ht="15" customHeight="1">
      <c r="A22" s="431" t="s">
        <v>1859</v>
      </c>
      <c r="B22" s="432" t="s">
        <v>0</v>
      </c>
      <c r="C22" s="433" t="s">
        <v>1917</v>
      </c>
      <c r="D22" s="434" t="s">
        <v>18</v>
      </c>
      <c r="E22" s="463">
        <f>'Eve''s Garden'!F31</f>
        <v>0</v>
      </c>
    </row>
    <row r="23" spans="1:5" ht="15" customHeight="1">
      <c r="A23" s="431" t="s">
        <v>1860</v>
      </c>
      <c r="B23" s="432" t="s">
        <v>0</v>
      </c>
      <c r="C23" s="433" t="s">
        <v>1918</v>
      </c>
      <c r="D23" s="434" t="s">
        <v>1919</v>
      </c>
      <c r="E23" s="463">
        <f>'Eve''s Garden'!F32</f>
        <v>0</v>
      </c>
    </row>
    <row r="24" spans="1:5" ht="15" customHeight="1">
      <c r="A24" s="431" t="s">
        <v>1951</v>
      </c>
      <c r="B24" s="432" t="s">
        <v>0</v>
      </c>
      <c r="C24" s="433" t="s">
        <v>19</v>
      </c>
      <c r="D24" s="434" t="s">
        <v>18</v>
      </c>
      <c r="E24" s="463">
        <f>'Eve''s Garden'!F33</f>
        <v>0</v>
      </c>
    </row>
    <row r="25" spans="1:5" ht="15" customHeight="1">
      <c r="A25" s="431" t="s">
        <v>1861</v>
      </c>
      <c r="B25" s="432" t="s">
        <v>0</v>
      </c>
      <c r="C25" s="433" t="s">
        <v>20</v>
      </c>
      <c r="D25" s="434" t="s">
        <v>18</v>
      </c>
      <c r="E25" s="463">
        <f>'Eve''s Garden'!F34</f>
        <v>0</v>
      </c>
    </row>
    <row r="26" spans="1:5" ht="15" customHeight="1">
      <c r="A26" s="431" t="s">
        <v>1862</v>
      </c>
      <c r="B26" s="432" t="s">
        <v>0</v>
      </c>
      <c r="C26" s="433" t="s">
        <v>21</v>
      </c>
      <c r="D26" s="434" t="s">
        <v>18</v>
      </c>
      <c r="E26" s="463">
        <f>'Eve''s Garden'!F35</f>
        <v>0</v>
      </c>
    </row>
    <row r="27" spans="1:5" ht="15" customHeight="1">
      <c r="A27" s="431" t="s">
        <v>1863</v>
      </c>
      <c r="B27" s="432" t="s">
        <v>0</v>
      </c>
      <c r="C27" s="433" t="s">
        <v>23</v>
      </c>
      <c r="D27" s="434" t="s">
        <v>1920</v>
      </c>
      <c r="E27" s="463">
        <f>'Eve''s Garden'!F36</f>
        <v>0</v>
      </c>
    </row>
    <row r="28" spans="1:5" ht="15" customHeight="1">
      <c r="A28" s="431" t="s">
        <v>1864</v>
      </c>
      <c r="B28" s="432" t="s">
        <v>0</v>
      </c>
      <c r="C28" s="433" t="s">
        <v>1921</v>
      </c>
      <c r="D28" s="434" t="s">
        <v>5</v>
      </c>
      <c r="E28" s="463">
        <f>'Eve''s Garden'!F37</f>
        <v>0</v>
      </c>
    </row>
    <row r="29" spans="1:5" ht="15" customHeight="1">
      <c r="A29" s="431" t="s">
        <v>1865</v>
      </c>
      <c r="B29" s="432" t="s">
        <v>0</v>
      </c>
      <c r="C29" s="433" t="s">
        <v>25</v>
      </c>
      <c r="D29" s="434" t="s">
        <v>5</v>
      </c>
      <c r="E29" s="463">
        <f>'Eve''s Garden'!F38</f>
        <v>0</v>
      </c>
    </row>
    <row r="30" spans="1:5" ht="15" customHeight="1">
      <c r="A30" s="431" t="s">
        <v>1866</v>
      </c>
      <c r="B30" s="432" t="s">
        <v>0</v>
      </c>
      <c r="C30" s="433" t="s">
        <v>1922</v>
      </c>
      <c r="D30" s="434" t="s">
        <v>18</v>
      </c>
      <c r="E30" s="463">
        <f>'Eve''s Garden'!F39</f>
        <v>0</v>
      </c>
    </row>
    <row r="31" spans="1:5" ht="15" customHeight="1">
      <c r="A31" s="431" t="s">
        <v>1867</v>
      </c>
      <c r="B31" s="432" t="s">
        <v>0</v>
      </c>
      <c r="C31" s="433" t="s">
        <v>26</v>
      </c>
      <c r="D31" s="434" t="s">
        <v>18</v>
      </c>
      <c r="E31" s="451"/>
    </row>
    <row r="32" spans="1:5" ht="15" customHeight="1">
      <c r="A32" s="431" t="s">
        <v>1868</v>
      </c>
      <c r="B32" s="432" t="s">
        <v>0</v>
      </c>
      <c r="C32" s="433" t="s">
        <v>1923</v>
      </c>
      <c r="D32" s="434" t="s">
        <v>18</v>
      </c>
      <c r="E32" s="451"/>
    </row>
    <row r="33" spans="1:5" ht="15" customHeight="1">
      <c r="A33" s="431" t="s">
        <v>1952</v>
      </c>
      <c r="B33" s="432" t="s">
        <v>0</v>
      </c>
      <c r="C33" s="433" t="s">
        <v>1924</v>
      </c>
      <c r="D33" s="434" t="s">
        <v>18</v>
      </c>
      <c r="E33" s="451"/>
    </row>
    <row r="34" spans="1:5" ht="15" customHeight="1">
      <c r="A34" s="431" t="s">
        <v>1869</v>
      </c>
      <c r="B34" s="432" t="s">
        <v>0</v>
      </c>
      <c r="C34" s="433" t="s">
        <v>1925</v>
      </c>
      <c r="D34" s="434" t="s">
        <v>18</v>
      </c>
      <c r="E34" s="451"/>
    </row>
    <row r="35" spans="1:5" ht="15" customHeight="1">
      <c r="A35" s="431" t="s">
        <v>1870</v>
      </c>
      <c r="B35" s="432" t="s">
        <v>0</v>
      </c>
      <c r="C35" s="433" t="s">
        <v>27</v>
      </c>
      <c r="D35" s="434" t="s">
        <v>18</v>
      </c>
      <c r="E35" s="451"/>
    </row>
    <row r="36" spans="1:5" ht="15" customHeight="1">
      <c r="A36" s="431" t="s">
        <v>1953</v>
      </c>
      <c r="B36" s="432" t="s">
        <v>0</v>
      </c>
      <c r="C36" s="433" t="s">
        <v>28</v>
      </c>
      <c r="D36" s="434" t="s">
        <v>5</v>
      </c>
      <c r="E36" s="451"/>
    </row>
    <row r="37" spans="1:5" ht="15" customHeight="1">
      <c r="A37" s="431" t="s">
        <v>1871</v>
      </c>
      <c r="B37" s="432" t="s">
        <v>0</v>
      </c>
      <c r="C37" s="433" t="s">
        <v>29</v>
      </c>
      <c r="D37" s="434" t="s">
        <v>5</v>
      </c>
      <c r="E37" s="451"/>
    </row>
    <row r="38" spans="1:5" ht="15" customHeight="1">
      <c r="A38" s="431" t="s">
        <v>1872</v>
      </c>
      <c r="B38" s="432" t="s">
        <v>0</v>
      </c>
      <c r="C38" s="433" t="s">
        <v>30</v>
      </c>
      <c r="D38" s="434" t="s">
        <v>5</v>
      </c>
      <c r="E38" s="451"/>
    </row>
    <row r="39" spans="1:5" ht="15" customHeight="1">
      <c r="A39" s="431" t="s">
        <v>1873</v>
      </c>
      <c r="B39" s="432" t="s">
        <v>0</v>
      </c>
      <c r="C39" s="433" t="s">
        <v>41</v>
      </c>
      <c r="D39" s="434" t="s">
        <v>5</v>
      </c>
      <c r="E39" s="451"/>
    </row>
    <row r="40" spans="1:5" ht="15" customHeight="1">
      <c r="A40" s="431" t="s">
        <v>1954</v>
      </c>
      <c r="B40" s="432" t="s">
        <v>0</v>
      </c>
      <c r="C40" s="433" t="s">
        <v>1926</v>
      </c>
      <c r="D40" s="434" t="s">
        <v>18</v>
      </c>
      <c r="E40" s="451"/>
    </row>
    <row r="41" spans="1:5" ht="15" customHeight="1">
      <c r="A41" s="431" t="s">
        <v>1874</v>
      </c>
      <c r="B41" s="432" t="s">
        <v>0</v>
      </c>
      <c r="C41" s="433" t="s">
        <v>2018</v>
      </c>
      <c r="D41" s="434" t="s">
        <v>18</v>
      </c>
      <c r="E41" s="451"/>
    </row>
    <row r="42" spans="1:5" ht="15" customHeight="1">
      <c r="A42" s="431" t="s">
        <v>1875</v>
      </c>
      <c r="B42" s="432" t="s">
        <v>0</v>
      </c>
      <c r="C42" s="433" t="s">
        <v>1927</v>
      </c>
      <c r="D42" s="434" t="s">
        <v>18</v>
      </c>
      <c r="E42" s="451"/>
    </row>
    <row r="43" spans="1:5" ht="15" customHeight="1">
      <c r="A43" s="431" t="s">
        <v>1876</v>
      </c>
      <c r="B43" s="432" t="s">
        <v>0</v>
      </c>
      <c r="C43" s="433" t="s">
        <v>33</v>
      </c>
      <c r="D43" s="434" t="s">
        <v>18</v>
      </c>
      <c r="E43" s="451"/>
    </row>
    <row r="44" spans="1:5" ht="15" customHeight="1">
      <c r="A44" s="431" t="s">
        <v>1877</v>
      </c>
      <c r="B44" s="432" t="s">
        <v>0</v>
      </c>
      <c r="C44" s="433" t="s">
        <v>1928</v>
      </c>
      <c r="D44" s="434" t="s">
        <v>18</v>
      </c>
      <c r="E44" s="451"/>
    </row>
    <row r="45" spans="1:5" ht="15" customHeight="1">
      <c r="A45" s="431" t="s">
        <v>1878</v>
      </c>
      <c r="B45" s="432" t="s">
        <v>0</v>
      </c>
      <c r="C45" s="433" t="s">
        <v>35</v>
      </c>
      <c r="D45" s="434" t="s">
        <v>18</v>
      </c>
      <c r="E45" s="451"/>
    </row>
    <row r="46" spans="1:5" ht="15" customHeight="1">
      <c r="A46" s="431" t="s">
        <v>1879</v>
      </c>
      <c r="B46" s="432" t="s">
        <v>0</v>
      </c>
      <c r="C46" s="433" t="s">
        <v>2019</v>
      </c>
      <c r="D46" s="434" t="s">
        <v>18</v>
      </c>
      <c r="E46" s="451"/>
    </row>
    <row r="47" spans="1:5" ht="15" customHeight="1">
      <c r="A47" s="431" t="s">
        <v>1880</v>
      </c>
      <c r="B47" s="432" t="s">
        <v>0</v>
      </c>
      <c r="C47" s="433" t="s">
        <v>37</v>
      </c>
      <c r="D47" s="434" t="s">
        <v>18</v>
      </c>
      <c r="E47" s="451"/>
    </row>
    <row r="48" spans="1:5" ht="15" customHeight="1">
      <c r="A48" s="431" t="s">
        <v>1881</v>
      </c>
      <c r="B48" s="432" t="s">
        <v>0</v>
      </c>
      <c r="C48" s="433" t="s">
        <v>1929</v>
      </c>
      <c r="D48" s="434" t="s">
        <v>18</v>
      </c>
      <c r="E48" s="451"/>
    </row>
    <row r="49" spans="1:5" ht="15" customHeight="1">
      <c r="A49" s="431" t="s">
        <v>1955</v>
      </c>
      <c r="B49" s="432" t="s">
        <v>0</v>
      </c>
      <c r="C49" s="433" t="s">
        <v>40</v>
      </c>
      <c r="D49" s="434" t="s">
        <v>18</v>
      </c>
      <c r="E49" s="451"/>
    </row>
    <row r="50" spans="1:5" ht="15" customHeight="1">
      <c r="A50" s="431" t="s">
        <v>1882</v>
      </c>
      <c r="B50" s="432" t="s">
        <v>0</v>
      </c>
      <c r="C50" s="433" t="s">
        <v>1930</v>
      </c>
      <c r="D50" s="434" t="s">
        <v>18</v>
      </c>
      <c r="E50" s="451"/>
    </row>
    <row r="51" spans="1:5" ht="15" customHeight="1">
      <c r="A51" s="431" t="s">
        <v>1956</v>
      </c>
      <c r="B51" s="432" t="s">
        <v>0</v>
      </c>
      <c r="C51" s="433" t="s">
        <v>387</v>
      </c>
      <c r="D51" s="434" t="s">
        <v>18</v>
      </c>
      <c r="E51" s="451"/>
    </row>
    <row r="52" spans="1:5" ht="15" customHeight="1">
      <c r="A52" s="431" t="s">
        <v>1883</v>
      </c>
      <c r="B52" s="432" t="s">
        <v>0</v>
      </c>
      <c r="C52" s="433" t="s">
        <v>42</v>
      </c>
      <c r="D52" s="434" t="s">
        <v>18</v>
      </c>
      <c r="E52" s="451"/>
    </row>
    <row r="53" spans="1:5" ht="15" customHeight="1" thickBot="1">
      <c r="A53" s="467" t="s">
        <v>1957</v>
      </c>
      <c r="B53" s="468" t="s">
        <v>0</v>
      </c>
      <c r="C53" s="469" t="s">
        <v>44</v>
      </c>
      <c r="D53" s="470" t="s">
        <v>5</v>
      </c>
      <c r="E53" s="471"/>
    </row>
    <row r="54" spans="1:5" ht="15" customHeight="1">
      <c r="A54" s="423" t="s">
        <v>1273</v>
      </c>
      <c r="B54" s="424" t="s">
        <v>1274</v>
      </c>
      <c r="C54" s="424"/>
      <c r="D54" s="423" t="s">
        <v>1272</v>
      </c>
      <c r="E54" s="426" t="s">
        <v>146</v>
      </c>
    </row>
    <row r="55" spans="1:5" ht="15" customHeight="1">
      <c r="A55" s="427"/>
      <c r="B55" s="428"/>
      <c r="C55" s="428"/>
      <c r="D55" s="427"/>
      <c r="E55" s="430" t="s">
        <v>147</v>
      </c>
    </row>
    <row r="56" spans="1:5" ht="15" customHeight="1" thickBot="1">
      <c r="A56" s="464"/>
      <c r="B56" s="465"/>
      <c r="C56" s="465"/>
      <c r="D56" s="466"/>
      <c r="E56" s="472" t="s">
        <v>150</v>
      </c>
    </row>
    <row r="57" spans="1:5" ht="15" customHeight="1">
      <c r="A57" s="458" t="s">
        <v>1958</v>
      </c>
      <c r="B57" s="459" t="s">
        <v>233</v>
      </c>
      <c r="C57" s="460" t="s">
        <v>1931</v>
      </c>
      <c r="D57" s="461" t="s">
        <v>46</v>
      </c>
      <c r="E57" s="463"/>
    </row>
    <row r="58" spans="1:5" ht="15" customHeight="1">
      <c r="A58" s="431" t="s">
        <v>1959</v>
      </c>
      <c r="B58" s="432" t="s">
        <v>233</v>
      </c>
      <c r="C58" s="433" t="s">
        <v>47</v>
      </c>
      <c r="D58" s="434" t="s">
        <v>46</v>
      </c>
      <c r="E58" s="451"/>
    </row>
    <row r="59" spans="1:5" ht="15" customHeight="1">
      <c r="A59" s="431" t="s">
        <v>1960</v>
      </c>
      <c r="B59" s="432" t="s">
        <v>233</v>
      </c>
      <c r="C59" s="433" t="s">
        <v>49</v>
      </c>
      <c r="D59" s="434" t="s">
        <v>46</v>
      </c>
      <c r="E59" s="451"/>
    </row>
    <row r="60" spans="1:5" ht="15" customHeight="1">
      <c r="A60" s="431" t="s">
        <v>1884</v>
      </c>
      <c r="B60" s="432" t="s">
        <v>233</v>
      </c>
      <c r="C60" s="433" t="s">
        <v>50</v>
      </c>
      <c r="D60" s="434" t="s">
        <v>46</v>
      </c>
      <c r="E60" s="451"/>
    </row>
    <row r="61" spans="1:5" ht="15" customHeight="1">
      <c r="A61" s="431" t="s">
        <v>1885</v>
      </c>
      <c r="B61" s="432" t="s">
        <v>233</v>
      </c>
      <c r="C61" s="433" t="s">
        <v>51</v>
      </c>
      <c r="D61" s="434" t="s">
        <v>52</v>
      </c>
      <c r="E61" s="451"/>
    </row>
    <row r="62" spans="1:5" ht="15" customHeight="1">
      <c r="A62" s="431" t="s">
        <v>1886</v>
      </c>
      <c r="B62" s="432" t="s">
        <v>233</v>
      </c>
      <c r="C62" s="433" t="s">
        <v>53</v>
      </c>
      <c r="D62" s="434" t="s">
        <v>52</v>
      </c>
      <c r="E62" s="451"/>
    </row>
    <row r="63" spans="1:5" ht="15" customHeight="1">
      <c r="A63" s="431" t="s">
        <v>1887</v>
      </c>
      <c r="B63" s="432" t="s">
        <v>233</v>
      </c>
      <c r="C63" s="433" t="s">
        <v>54</v>
      </c>
      <c r="D63" s="434" t="s">
        <v>52</v>
      </c>
      <c r="E63" s="451"/>
    </row>
    <row r="64" spans="1:5" ht="15" customHeight="1">
      <c r="A64" s="431" t="s">
        <v>1888</v>
      </c>
      <c r="B64" s="432" t="s">
        <v>233</v>
      </c>
      <c r="C64" s="433" t="s">
        <v>55</v>
      </c>
      <c r="D64" s="434" t="s">
        <v>52</v>
      </c>
      <c r="E64" s="451"/>
    </row>
    <row r="65" spans="1:5" ht="15" customHeight="1">
      <c r="A65" s="431" t="s">
        <v>1961</v>
      </c>
      <c r="B65" s="432" t="s">
        <v>233</v>
      </c>
      <c r="C65" s="433" t="s">
        <v>1932</v>
      </c>
      <c r="D65" s="434" t="s">
        <v>52</v>
      </c>
      <c r="E65" s="451"/>
    </row>
    <row r="66" spans="1:5" ht="15" customHeight="1">
      <c r="A66" s="431" t="s">
        <v>1962</v>
      </c>
      <c r="B66" s="432" t="s">
        <v>1945</v>
      </c>
      <c r="C66" s="433" t="s">
        <v>1933</v>
      </c>
      <c r="D66" s="434" t="s">
        <v>18</v>
      </c>
      <c r="E66" s="451"/>
    </row>
    <row r="67" spans="1:5" ht="15" customHeight="1">
      <c r="A67" s="431" t="s">
        <v>1889</v>
      </c>
      <c r="B67" s="432" t="s">
        <v>1945</v>
      </c>
      <c r="C67" s="433" t="s">
        <v>58</v>
      </c>
      <c r="D67" s="434" t="s">
        <v>59</v>
      </c>
      <c r="E67" s="451"/>
    </row>
    <row r="68" spans="1:5" ht="15" customHeight="1">
      <c r="A68" s="431" t="s">
        <v>1963</v>
      </c>
      <c r="B68" s="432" t="s">
        <v>1945</v>
      </c>
      <c r="C68" s="433" t="s">
        <v>61</v>
      </c>
      <c r="D68" s="434" t="s">
        <v>59</v>
      </c>
      <c r="E68" s="451"/>
    </row>
    <row r="69" spans="1:5" ht="15" customHeight="1">
      <c r="A69" s="431" t="s">
        <v>1964</v>
      </c>
      <c r="B69" s="432" t="s">
        <v>1945</v>
      </c>
      <c r="C69" s="433" t="s">
        <v>62</v>
      </c>
      <c r="D69" s="434" t="s">
        <v>59</v>
      </c>
      <c r="E69" s="451"/>
    </row>
    <row r="70" spans="1:5" ht="15" customHeight="1">
      <c r="A70" s="431" t="s">
        <v>1890</v>
      </c>
      <c r="B70" s="432" t="s">
        <v>1945</v>
      </c>
      <c r="C70" s="433" t="s">
        <v>63</v>
      </c>
      <c r="D70" s="434" t="s">
        <v>59</v>
      </c>
      <c r="E70" s="451"/>
    </row>
    <row r="71" spans="1:5" ht="15" customHeight="1">
      <c r="A71" s="431" t="s">
        <v>1965</v>
      </c>
      <c r="B71" s="432" t="s">
        <v>1945</v>
      </c>
      <c r="C71" s="433" t="s">
        <v>64</v>
      </c>
      <c r="D71" s="434" t="s">
        <v>59</v>
      </c>
      <c r="E71" s="451"/>
    </row>
    <row r="72" spans="1:5" ht="15" customHeight="1">
      <c r="A72" s="431" t="s">
        <v>1966</v>
      </c>
      <c r="B72" s="432" t="s">
        <v>1945</v>
      </c>
      <c r="C72" s="433" t="s">
        <v>65</v>
      </c>
      <c r="D72" s="434" t="s">
        <v>59</v>
      </c>
      <c r="E72" s="451"/>
    </row>
    <row r="73" spans="1:5" ht="15" customHeight="1">
      <c r="A73" s="431" t="s">
        <v>1891</v>
      </c>
      <c r="B73" s="432" t="s">
        <v>1945</v>
      </c>
      <c r="C73" s="433" t="s">
        <v>66</v>
      </c>
      <c r="D73" s="434" t="s">
        <v>59</v>
      </c>
      <c r="E73" s="451"/>
    </row>
    <row r="74" spans="1:5" ht="15" customHeight="1">
      <c r="A74" s="431" t="s">
        <v>1967</v>
      </c>
      <c r="B74" s="432" t="s">
        <v>1945</v>
      </c>
      <c r="C74" s="433" t="s">
        <v>67</v>
      </c>
      <c r="D74" s="434" t="s">
        <v>59</v>
      </c>
      <c r="E74" s="451"/>
    </row>
    <row r="75" spans="1:5" ht="15" customHeight="1">
      <c r="A75" s="431" t="s">
        <v>1892</v>
      </c>
      <c r="B75" s="432" t="s">
        <v>1945</v>
      </c>
      <c r="C75" s="433" t="s">
        <v>68</v>
      </c>
      <c r="D75" s="434" t="s">
        <v>59</v>
      </c>
      <c r="E75" s="451"/>
    </row>
    <row r="76" spans="1:5" ht="15" customHeight="1">
      <c r="A76" s="431" t="s">
        <v>1893</v>
      </c>
      <c r="B76" s="432" t="s">
        <v>1945</v>
      </c>
      <c r="C76" s="433" t="s">
        <v>74</v>
      </c>
      <c r="D76" s="434" t="s">
        <v>59</v>
      </c>
      <c r="E76" s="451"/>
    </row>
    <row r="77" spans="1:5" ht="15" customHeight="1">
      <c r="A77" s="431" t="s">
        <v>1968</v>
      </c>
      <c r="B77" s="432" t="s">
        <v>245</v>
      </c>
      <c r="C77" s="433" t="s">
        <v>51</v>
      </c>
      <c r="D77" s="434" t="s">
        <v>69</v>
      </c>
      <c r="E77" s="451"/>
    </row>
    <row r="78" spans="1:5" ht="15" customHeight="1">
      <c r="A78" s="431" t="s">
        <v>1894</v>
      </c>
      <c r="B78" s="432" t="s">
        <v>245</v>
      </c>
      <c r="C78" s="433" t="s">
        <v>71</v>
      </c>
      <c r="D78" s="434" t="s">
        <v>69</v>
      </c>
      <c r="E78" s="451"/>
    </row>
    <row r="79" spans="1:5" ht="15" customHeight="1">
      <c r="A79" s="431" t="s">
        <v>1969</v>
      </c>
      <c r="B79" s="432" t="s">
        <v>245</v>
      </c>
      <c r="C79" s="433" t="s">
        <v>54</v>
      </c>
      <c r="D79" s="434" t="s">
        <v>69</v>
      </c>
      <c r="E79" s="451"/>
    </row>
    <row r="80" spans="1:5" ht="15" customHeight="1">
      <c r="A80" s="431" t="s">
        <v>1970</v>
      </c>
      <c r="B80" s="432" t="s">
        <v>245</v>
      </c>
      <c r="C80" s="433" t="s">
        <v>73</v>
      </c>
      <c r="D80" s="434" t="s">
        <v>69</v>
      </c>
      <c r="E80" s="451"/>
    </row>
    <row r="81" spans="1:5" ht="15" customHeight="1">
      <c r="A81" s="431" t="s">
        <v>1971</v>
      </c>
      <c r="B81" s="432" t="s">
        <v>245</v>
      </c>
      <c r="C81" s="433" t="s">
        <v>1934</v>
      </c>
      <c r="D81" s="434" t="s">
        <v>69</v>
      </c>
      <c r="E81" s="451"/>
    </row>
    <row r="82" spans="1:5" ht="15" customHeight="1">
      <c r="A82" s="431" t="s">
        <v>1972</v>
      </c>
      <c r="B82" s="432" t="s">
        <v>76</v>
      </c>
      <c r="C82" s="433" t="s">
        <v>75</v>
      </c>
      <c r="D82" s="434" t="s">
        <v>52</v>
      </c>
      <c r="E82" s="451"/>
    </row>
    <row r="83" spans="1:5" ht="15" customHeight="1">
      <c r="A83" s="431" t="s">
        <v>1895</v>
      </c>
      <c r="B83" s="432" t="s">
        <v>76</v>
      </c>
      <c r="C83" s="433" t="s">
        <v>77</v>
      </c>
      <c r="D83" s="434" t="s">
        <v>60</v>
      </c>
      <c r="E83" s="451"/>
    </row>
    <row r="84" spans="1:5" ht="15" customHeight="1">
      <c r="A84" s="431" t="s">
        <v>1896</v>
      </c>
      <c r="B84" s="432" t="s">
        <v>76</v>
      </c>
      <c r="C84" s="433" t="s">
        <v>1935</v>
      </c>
      <c r="D84" s="434" t="s">
        <v>52</v>
      </c>
      <c r="E84" s="451"/>
    </row>
    <row r="85" spans="1:5" ht="15" customHeight="1">
      <c r="A85" s="431" t="s">
        <v>1897</v>
      </c>
      <c r="B85" s="432" t="s">
        <v>76</v>
      </c>
      <c r="C85" s="433" t="s">
        <v>78</v>
      </c>
      <c r="D85" s="434" t="s">
        <v>60</v>
      </c>
      <c r="E85" s="451"/>
    </row>
    <row r="86" spans="1:5" ht="15" customHeight="1">
      <c r="A86" s="431" t="s">
        <v>1973</v>
      </c>
      <c r="B86" s="432" t="s">
        <v>79</v>
      </c>
      <c r="C86" s="433" t="s">
        <v>1936</v>
      </c>
      <c r="D86" s="434" t="s">
        <v>81</v>
      </c>
      <c r="E86" s="451"/>
    </row>
    <row r="87" spans="1:5" ht="15" customHeight="1">
      <c r="A87" s="431" t="s">
        <v>1898</v>
      </c>
      <c r="B87" s="432" t="s">
        <v>79</v>
      </c>
      <c r="C87" s="433" t="s">
        <v>85</v>
      </c>
      <c r="D87" s="434" t="s">
        <v>81</v>
      </c>
      <c r="E87" s="451"/>
    </row>
    <row r="88" spans="1:5" ht="15" customHeight="1">
      <c r="A88" s="431" t="s">
        <v>1899</v>
      </c>
      <c r="B88" s="432" t="s">
        <v>79</v>
      </c>
      <c r="C88" s="433" t="s">
        <v>82</v>
      </c>
      <c r="D88" s="434" t="s">
        <v>57</v>
      </c>
      <c r="E88" s="451"/>
    </row>
    <row r="89" spans="1:5" ht="15" customHeight="1">
      <c r="A89" s="431" t="s">
        <v>1900</v>
      </c>
      <c r="B89" s="432" t="s">
        <v>79</v>
      </c>
      <c r="C89" s="433" t="s">
        <v>83</v>
      </c>
      <c r="D89" s="434" t="s">
        <v>57</v>
      </c>
      <c r="E89" s="451"/>
    </row>
    <row r="90" spans="1:5" ht="15" customHeight="1">
      <c r="A90" s="431" t="s">
        <v>1901</v>
      </c>
      <c r="B90" s="432" t="s">
        <v>79</v>
      </c>
      <c r="C90" s="433" t="s">
        <v>84</v>
      </c>
      <c r="D90" s="434" t="s">
        <v>57</v>
      </c>
      <c r="E90" s="451"/>
    </row>
    <row r="91" spans="1:5" ht="15" customHeight="1">
      <c r="A91" s="431" t="s">
        <v>1902</v>
      </c>
      <c r="B91" s="432" t="s">
        <v>79</v>
      </c>
      <c r="C91" s="433" t="s">
        <v>1937</v>
      </c>
      <c r="D91" s="434" t="s">
        <v>89</v>
      </c>
      <c r="E91" s="451"/>
    </row>
    <row r="92" spans="1:5" ht="15" customHeight="1">
      <c r="A92" s="431" t="s">
        <v>1903</v>
      </c>
      <c r="B92" s="432" t="s">
        <v>98</v>
      </c>
      <c r="C92" s="433" t="s">
        <v>99</v>
      </c>
      <c r="D92" s="434" t="s">
        <v>59</v>
      </c>
      <c r="E92" s="451"/>
    </row>
    <row r="93" spans="1:5" ht="15" customHeight="1">
      <c r="A93" s="431" t="s">
        <v>1904</v>
      </c>
      <c r="B93" s="432" t="s">
        <v>86</v>
      </c>
      <c r="C93" s="433" t="s">
        <v>87</v>
      </c>
      <c r="D93" s="434" t="s">
        <v>46</v>
      </c>
      <c r="E93" s="451"/>
    </row>
    <row r="94" spans="1:5" ht="15" customHeight="1">
      <c r="A94" s="431" t="s">
        <v>1974</v>
      </c>
      <c r="B94" s="432" t="s">
        <v>86</v>
      </c>
      <c r="C94" s="433" t="s">
        <v>88</v>
      </c>
      <c r="D94" s="434" t="s">
        <v>89</v>
      </c>
      <c r="E94" s="451"/>
    </row>
    <row r="95" spans="1:5" ht="15" customHeight="1">
      <c r="A95" s="431" t="s">
        <v>1975</v>
      </c>
      <c r="B95" s="432" t="s">
        <v>86</v>
      </c>
      <c r="C95" s="433" t="s">
        <v>1938</v>
      </c>
      <c r="D95" s="434" t="s">
        <v>90</v>
      </c>
      <c r="E95" s="451"/>
    </row>
    <row r="96" spans="1:5" ht="15" customHeight="1">
      <c r="A96" s="431" t="s">
        <v>1976</v>
      </c>
      <c r="B96" s="432" t="s">
        <v>91</v>
      </c>
      <c r="C96" s="433" t="s">
        <v>92</v>
      </c>
      <c r="D96" s="434" t="s">
        <v>89</v>
      </c>
      <c r="E96" s="451"/>
    </row>
    <row r="97" spans="1:5" ht="15" customHeight="1">
      <c r="A97" s="431" t="s">
        <v>1905</v>
      </c>
      <c r="B97" s="432" t="s">
        <v>94</v>
      </c>
      <c r="C97" s="433" t="s">
        <v>95</v>
      </c>
      <c r="D97" s="434" t="s">
        <v>60</v>
      </c>
      <c r="E97" s="451"/>
    </row>
    <row r="98" spans="1:5" ht="15" customHeight="1">
      <c r="A98" s="431" t="s">
        <v>1977</v>
      </c>
      <c r="B98" s="432" t="s">
        <v>94</v>
      </c>
      <c r="C98" s="433" t="s">
        <v>97</v>
      </c>
      <c r="D98" s="434" t="s">
        <v>11</v>
      </c>
      <c r="E98" s="451"/>
    </row>
    <row r="99" spans="1:5" ht="15" customHeight="1">
      <c r="A99" s="431" t="s">
        <v>1978</v>
      </c>
      <c r="B99" s="432" t="s">
        <v>94</v>
      </c>
      <c r="C99" s="433" t="s">
        <v>137</v>
      </c>
      <c r="D99" s="434" t="s">
        <v>991</v>
      </c>
      <c r="E99" s="451"/>
    </row>
    <row r="100" spans="1:5" ht="15" customHeight="1">
      <c r="A100" s="431" t="s">
        <v>1979</v>
      </c>
      <c r="B100" s="432" t="s">
        <v>100</v>
      </c>
      <c r="C100" s="433" t="s">
        <v>101</v>
      </c>
      <c r="D100" s="434" t="s">
        <v>11</v>
      </c>
      <c r="E100" s="451"/>
    </row>
    <row r="101" spans="1:5" ht="15" customHeight="1">
      <c r="A101" s="431" t="s">
        <v>1980</v>
      </c>
      <c r="B101" s="432" t="s">
        <v>113</v>
      </c>
      <c r="C101" s="433" t="s">
        <v>1939</v>
      </c>
      <c r="D101" s="434" t="s">
        <v>1940</v>
      </c>
      <c r="E101" s="451"/>
    </row>
    <row r="102" spans="1:5" ht="15" customHeight="1">
      <c r="A102" s="431" t="s">
        <v>1906</v>
      </c>
      <c r="B102" s="432" t="s">
        <v>108</v>
      </c>
      <c r="C102" s="433" t="s">
        <v>108</v>
      </c>
      <c r="D102" s="434" t="s">
        <v>110</v>
      </c>
      <c r="E102" s="451"/>
    </row>
    <row r="103" spans="1:5" ht="15" customHeight="1">
      <c r="A103" s="431" t="s">
        <v>1907</v>
      </c>
      <c r="B103" s="432" t="s">
        <v>1941</v>
      </c>
      <c r="C103" s="433" t="s">
        <v>1942</v>
      </c>
      <c r="D103" s="434" t="s">
        <v>89</v>
      </c>
      <c r="E103" s="451"/>
    </row>
    <row r="104" spans="1:5" ht="15" customHeight="1">
      <c r="A104" s="431" t="s">
        <v>1908</v>
      </c>
      <c r="B104" s="432" t="s">
        <v>116</v>
      </c>
      <c r="C104" s="433" t="s">
        <v>1943</v>
      </c>
      <c r="D104" s="434" t="s">
        <v>89</v>
      </c>
      <c r="E104" s="451"/>
    </row>
    <row r="105" spans="1:5" ht="15" customHeight="1">
      <c r="A105" s="431" t="s">
        <v>1981</v>
      </c>
      <c r="B105" s="432" t="s">
        <v>100</v>
      </c>
      <c r="C105" s="433" t="s">
        <v>111</v>
      </c>
      <c r="D105" s="434" t="s">
        <v>11</v>
      </c>
      <c r="E105" s="451"/>
    </row>
    <row r="106" spans="1:5" ht="15" customHeight="1">
      <c r="A106" s="431" t="s">
        <v>1529</v>
      </c>
      <c r="B106" s="432" t="s">
        <v>117</v>
      </c>
      <c r="C106" s="433" t="s">
        <v>118</v>
      </c>
      <c r="D106" s="434" t="s">
        <v>119</v>
      </c>
      <c r="E106" s="451"/>
    </row>
    <row r="107" spans="1:5" ht="15" customHeight="1">
      <c r="A107" s="431" t="s">
        <v>1535</v>
      </c>
      <c r="B107" s="432" t="s">
        <v>1944</v>
      </c>
      <c r="C107" s="433" t="s">
        <v>2020</v>
      </c>
      <c r="D107" s="434" t="s">
        <v>11</v>
      </c>
      <c r="E107" s="451"/>
    </row>
    <row r="108" spans="1:5" ht="15" customHeight="1">
      <c r="A108" s="431" t="s">
        <v>1541</v>
      </c>
      <c r="B108" s="432" t="s">
        <v>93</v>
      </c>
      <c r="C108" s="433" t="s">
        <v>120</v>
      </c>
      <c r="D108" s="434" t="s">
        <v>46</v>
      </c>
      <c r="E108" s="451"/>
    </row>
    <row r="109" spans="1:5" ht="15" customHeight="1">
      <c r="A109" s="431" t="s">
        <v>1547</v>
      </c>
      <c r="B109" s="432" t="s">
        <v>122</v>
      </c>
      <c r="C109" s="438" t="s">
        <v>123</v>
      </c>
      <c r="D109" s="434" t="s">
        <v>89</v>
      </c>
      <c r="E109" s="451"/>
    </row>
    <row r="110" spans="1:5" ht="15" customHeight="1">
      <c r="A110" s="431" t="s">
        <v>1553</v>
      </c>
      <c r="B110" s="432" t="s">
        <v>124</v>
      </c>
      <c r="C110" s="433" t="s">
        <v>125</v>
      </c>
      <c r="D110" s="434" t="s">
        <v>126</v>
      </c>
      <c r="E110" s="451"/>
    </row>
    <row r="111" spans="1:5" ht="15" customHeight="1">
      <c r="A111" s="431" t="s">
        <v>1982</v>
      </c>
      <c r="B111" s="432" t="s">
        <v>232</v>
      </c>
      <c r="C111" s="433" t="s">
        <v>2021</v>
      </c>
      <c r="D111" s="434" t="s">
        <v>69</v>
      </c>
      <c r="E111" s="451"/>
    </row>
    <row r="112" spans="1:5" ht="15" customHeight="1">
      <c r="A112" s="431" t="s">
        <v>1983</v>
      </c>
      <c r="B112" s="432" t="s">
        <v>232</v>
      </c>
      <c r="C112" s="433" t="s">
        <v>127</v>
      </c>
      <c r="D112" s="434" t="s">
        <v>57</v>
      </c>
      <c r="E112" s="451"/>
    </row>
    <row r="113" spans="1:5" ht="15" customHeight="1">
      <c r="A113" s="431" t="s">
        <v>1559</v>
      </c>
      <c r="B113" s="432" t="s">
        <v>232</v>
      </c>
      <c r="C113" s="433" t="s">
        <v>128</v>
      </c>
      <c r="D113" s="434" t="s">
        <v>57</v>
      </c>
      <c r="E113" s="451"/>
    </row>
    <row r="114" spans="1:5" ht="15" customHeight="1">
      <c r="A114" s="431" t="s">
        <v>1565</v>
      </c>
      <c r="B114" s="432" t="s">
        <v>232</v>
      </c>
      <c r="C114" s="433" t="s">
        <v>130</v>
      </c>
      <c r="D114" s="434" t="s">
        <v>57</v>
      </c>
      <c r="E114" s="451"/>
    </row>
    <row r="115" spans="1:5" ht="15" customHeight="1">
      <c r="A115" s="431" t="s">
        <v>1571</v>
      </c>
      <c r="B115" s="432" t="s">
        <v>232</v>
      </c>
      <c r="C115" s="433" t="s">
        <v>1265</v>
      </c>
      <c r="D115" s="434" t="s">
        <v>57</v>
      </c>
      <c r="E115" s="451"/>
    </row>
    <row r="116" spans="1:5" ht="15" customHeight="1">
      <c r="A116" s="431" t="s">
        <v>1984</v>
      </c>
      <c r="B116" s="432" t="s">
        <v>232</v>
      </c>
      <c r="C116" s="433" t="s">
        <v>131</v>
      </c>
      <c r="D116" s="434" t="s">
        <v>57</v>
      </c>
      <c r="E116" s="451"/>
    </row>
    <row r="117" spans="1:5" ht="15" customHeight="1">
      <c r="A117" s="431" t="s">
        <v>1578</v>
      </c>
      <c r="B117" s="432" t="s">
        <v>232</v>
      </c>
      <c r="C117" s="433" t="s">
        <v>132</v>
      </c>
      <c r="D117" s="434" t="s">
        <v>57</v>
      </c>
      <c r="E117" s="451"/>
    </row>
    <row r="118" spans="1:5" ht="15" customHeight="1">
      <c r="A118" s="439" t="s">
        <v>1273</v>
      </c>
      <c r="B118" s="440" t="s">
        <v>1274</v>
      </c>
      <c r="C118" s="440"/>
      <c r="D118" s="439" t="s">
        <v>1272</v>
      </c>
      <c r="E118" s="442" t="s">
        <v>146</v>
      </c>
    </row>
    <row r="119" spans="1:5" ht="15" customHeight="1">
      <c r="A119" s="427"/>
      <c r="B119" s="428"/>
      <c r="C119" s="428"/>
      <c r="D119" s="427"/>
      <c r="E119" s="430" t="s">
        <v>147</v>
      </c>
    </row>
    <row r="120" spans="1:5" ht="15" customHeight="1" thickBot="1">
      <c r="A120" s="464"/>
      <c r="B120" s="465"/>
      <c r="C120" s="465"/>
      <c r="D120" s="466"/>
      <c r="E120" s="472" t="s">
        <v>150</v>
      </c>
    </row>
    <row r="121" spans="1:5" ht="15" customHeight="1">
      <c r="A121" s="458" t="s">
        <v>1985</v>
      </c>
      <c r="B121" s="459" t="s">
        <v>232</v>
      </c>
      <c r="C121" s="460" t="s">
        <v>133</v>
      </c>
      <c r="D121" s="461" t="s">
        <v>57</v>
      </c>
      <c r="E121" s="463"/>
    </row>
    <row r="122" spans="1:5" ht="15" customHeight="1">
      <c r="A122" s="431" t="s">
        <v>1986</v>
      </c>
      <c r="B122" s="432" t="s">
        <v>232</v>
      </c>
      <c r="C122" s="433" t="s">
        <v>134</v>
      </c>
      <c r="D122" s="434" t="s">
        <v>57</v>
      </c>
      <c r="E122" s="451"/>
    </row>
    <row r="123" spans="1:5" ht="15" customHeight="1">
      <c r="A123" s="431" t="s">
        <v>1579</v>
      </c>
      <c r="B123" s="432" t="s">
        <v>232</v>
      </c>
      <c r="C123" s="433" t="s">
        <v>1266</v>
      </c>
      <c r="D123" s="434" t="s">
        <v>110</v>
      </c>
      <c r="E123" s="451"/>
    </row>
    <row r="124" spans="1:5" ht="15" customHeight="1">
      <c r="A124" s="431" t="s">
        <v>1572</v>
      </c>
      <c r="B124" s="432" t="s">
        <v>232</v>
      </c>
      <c r="C124" s="433" t="s">
        <v>1267</v>
      </c>
      <c r="D124" s="434" t="s">
        <v>57</v>
      </c>
      <c r="E124" s="451"/>
    </row>
    <row r="125" spans="1:5" ht="15" customHeight="1">
      <c r="A125" s="431" t="s">
        <v>1987</v>
      </c>
      <c r="B125" s="432" t="s">
        <v>232</v>
      </c>
      <c r="C125" s="433" t="s">
        <v>136</v>
      </c>
      <c r="D125" s="434" t="s">
        <v>110</v>
      </c>
      <c r="E125" s="451"/>
    </row>
    <row r="126" spans="1:5" ht="15" customHeight="1">
      <c r="A126" s="431" t="s">
        <v>1566</v>
      </c>
      <c r="B126" s="432" t="s">
        <v>232</v>
      </c>
      <c r="C126" s="433" t="s">
        <v>137</v>
      </c>
      <c r="D126" s="434" t="s">
        <v>110</v>
      </c>
      <c r="E126" s="451"/>
    </row>
    <row r="127" spans="1:5" ht="15" customHeight="1">
      <c r="A127" s="431" t="s">
        <v>1988</v>
      </c>
      <c r="B127" s="432" t="s">
        <v>232</v>
      </c>
      <c r="C127" s="433" t="s">
        <v>138</v>
      </c>
      <c r="D127" s="434" t="s">
        <v>110</v>
      </c>
      <c r="E127" s="451"/>
    </row>
    <row r="128" spans="1:5" ht="15" customHeight="1">
      <c r="A128" s="431" t="s">
        <v>1560</v>
      </c>
      <c r="B128" s="432" t="s">
        <v>232</v>
      </c>
      <c r="C128" s="433" t="s">
        <v>141</v>
      </c>
      <c r="D128" s="434" t="s">
        <v>57</v>
      </c>
      <c r="E128" s="451"/>
    </row>
    <row r="129" spans="1:5" ht="15" customHeight="1" thickBot="1">
      <c r="A129" s="431" t="s">
        <v>1554</v>
      </c>
      <c r="B129" s="432" t="s">
        <v>232</v>
      </c>
      <c r="C129" s="433" t="s">
        <v>74</v>
      </c>
      <c r="D129" s="434" t="s">
        <v>57</v>
      </c>
      <c r="E129" s="451"/>
    </row>
    <row r="130" spans="1:5" ht="15" customHeight="1" thickBot="1">
      <c r="A130" s="612" t="s">
        <v>1275</v>
      </c>
      <c r="B130" s="580" t="s">
        <v>1195</v>
      </c>
      <c r="C130" s="619" t="s">
        <v>1272</v>
      </c>
      <c r="D130" s="619" t="s">
        <v>143</v>
      </c>
    </row>
    <row r="131" spans="1:5" ht="15" customHeight="1">
      <c r="A131" s="610" t="s">
        <v>277</v>
      </c>
      <c r="B131" s="611" t="s">
        <v>278</v>
      </c>
      <c r="C131" s="175" t="s">
        <v>2</v>
      </c>
      <c r="D131" s="176">
        <v>10</v>
      </c>
    </row>
    <row r="132" spans="1:5" ht="15" customHeight="1">
      <c r="A132" s="594" t="s">
        <v>280</v>
      </c>
      <c r="B132" s="595" t="s">
        <v>281</v>
      </c>
      <c r="C132" s="167" t="s">
        <v>2</v>
      </c>
      <c r="D132" s="169">
        <v>10</v>
      </c>
    </row>
    <row r="133" spans="1:5" ht="15" customHeight="1">
      <c r="A133" s="594" t="s">
        <v>283</v>
      </c>
      <c r="B133" s="595" t="s">
        <v>284</v>
      </c>
      <c r="C133" s="167" t="s">
        <v>2</v>
      </c>
      <c r="D133" s="169">
        <v>10</v>
      </c>
    </row>
    <row r="134" spans="1:5" ht="15" customHeight="1">
      <c r="A134" s="594" t="s">
        <v>286</v>
      </c>
      <c r="B134" s="595" t="s">
        <v>287</v>
      </c>
      <c r="C134" s="167" t="s">
        <v>2</v>
      </c>
      <c r="D134" s="169">
        <v>10</v>
      </c>
    </row>
    <row r="135" spans="1:5" ht="15" customHeight="1">
      <c r="A135" s="594" t="s">
        <v>289</v>
      </c>
      <c r="B135" s="595" t="s">
        <v>290</v>
      </c>
      <c r="C135" s="167" t="s">
        <v>2</v>
      </c>
      <c r="D135" s="169">
        <v>10</v>
      </c>
    </row>
    <row r="136" spans="1:5" ht="15" customHeight="1">
      <c r="A136" s="594" t="s">
        <v>292</v>
      </c>
      <c r="B136" s="595" t="s">
        <v>293</v>
      </c>
      <c r="C136" s="167" t="s">
        <v>2</v>
      </c>
      <c r="D136" s="169">
        <v>10</v>
      </c>
    </row>
    <row r="137" spans="1:5" ht="15" customHeight="1">
      <c r="A137" s="594" t="s">
        <v>295</v>
      </c>
      <c r="B137" s="595" t="s">
        <v>296</v>
      </c>
      <c r="C137" s="167" t="s">
        <v>2</v>
      </c>
      <c r="D137" s="169">
        <v>10</v>
      </c>
    </row>
    <row r="138" spans="1:5" ht="15" customHeight="1">
      <c r="A138" s="594" t="s">
        <v>298</v>
      </c>
      <c r="B138" s="595" t="s">
        <v>299</v>
      </c>
      <c r="C138" s="167" t="s">
        <v>2</v>
      </c>
      <c r="D138" s="169">
        <v>10</v>
      </c>
    </row>
    <row r="139" spans="1:5" ht="15" customHeight="1" thickBot="1">
      <c r="A139" s="613" t="s">
        <v>301</v>
      </c>
      <c r="B139" s="614" t="s">
        <v>302</v>
      </c>
      <c r="C139" s="177" t="s">
        <v>2</v>
      </c>
      <c r="D139" s="178">
        <v>10</v>
      </c>
    </row>
    <row r="140" spans="1:5" ht="15" customHeight="1" thickBot="1">
      <c r="A140" s="617" t="s">
        <v>1275</v>
      </c>
      <c r="B140" s="618" t="s">
        <v>2267</v>
      </c>
      <c r="C140" s="619" t="s">
        <v>1272</v>
      </c>
      <c r="D140" s="619" t="s">
        <v>143</v>
      </c>
    </row>
    <row r="141" spans="1:5" ht="15" customHeight="1">
      <c r="A141" s="615" t="s">
        <v>304</v>
      </c>
      <c r="B141" s="616" t="s">
        <v>305</v>
      </c>
      <c r="C141" s="180" t="s">
        <v>2</v>
      </c>
      <c r="D141" s="180">
        <v>10</v>
      </c>
    </row>
    <row r="142" spans="1:5" ht="15" customHeight="1">
      <c r="A142" s="596" t="s">
        <v>306</v>
      </c>
      <c r="B142" s="595" t="s">
        <v>307</v>
      </c>
      <c r="C142" s="167" t="s">
        <v>2</v>
      </c>
      <c r="D142" s="169">
        <v>10</v>
      </c>
    </row>
    <row r="143" spans="1:5" ht="15" customHeight="1">
      <c r="A143" s="596" t="s">
        <v>309</v>
      </c>
      <c r="B143" s="595" t="s">
        <v>17</v>
      </c>
      <c r="C143" s="167" t="s">
        <v>2</v>
      </c>
      <c r="D143" s="169">
        <v>10</v>
      </c>
    </row>
    <row r="144" spans="1:5" ht="15" customHeight="1">
      <c r="A144" s="596" t="s">
        <v>311</v>
      </c>
      <c r="B144" s="595" t="s">
        <v>312</v>
      </c>
      <c r="C144" s="167" t="s">
        <v>2</v>
      </c>
      <c r="D144" s="169">
        <v>10</v>
      </c>
    </row>
    <row r="145" spans="1:4" ht="15" customHeight="1">
      <c r="A145" s="596" t="s">
        <v>1197</v>
      </c>
      <c r="B145" s="595" t="s">
        <v>314</v>
      </c>
      <c r="C145" s="167" t="s">
        <v>2</v>
      </c>
      <c r="D145" s="169">
        <v>10</v>
      </c>
    </row>
    <row r="146" spans="1:4" ht="15" customHeight="1">
      <c r="A146" s="596" t="s">
        <v>316</v>
      </c>
      <c r="B146" s="595" t="s">
        <v>14</v>
      </c>
      <c r="C146" s="167" t="s">
        <v>2</v>
      </c>
      <c r="D146" s="169">
        <v>10</v>
      </c>
    </row>
    <row r="147" spans="1:4" ht="15" customHeight="1">
      <c r="A147" s="596" t="s">
        <v>318</v>
      </c>
      <c r="B147" s="595" t="s">
        <v>319</v>
      </c>
      <c r="C147" s="167" t="s">
        <v>2</v>
      </c>
      <c r="D147" s="169">
        <v>10</v>
      </c>
    </row>
    <row r="148" spans="1:4" ht="15" customHeight="1">
      <c r="A148" s="596" t="s">
        <v>321</v>
      </c>
      <c r="B148" s="595" t="s">
        <v>322</v>
      </c>
      <c r="C148" s="167" t="s">
        <v>2</v>
      </c>
      <c r="D148" s="169">
        <v>10</v>
      </c>
    </row>
    <row r="149" spans="1:4" ht="15" customHeight="1" thickBot="1">
      <c r="A149" s="621" t="s">
        <v>324</v>
      </c>
      <c r="B149" s="614" t="s">
        <v>267</v>
      </c>
      <c r="C149" s="177" t="s">
        <v>2</v>
      </c>
      <c r="D149" s="178">
        <v>10</v>
      </c>
    </row>
    <row r="150" spans="1:4" ht="15" customHeight="1" thickBot="1">
      <c r="A150" s="617" t="s">
        <v>1275</v>
      </c>
      <c r="B150" s="618" t="s">
        <v>2268</v>
      </c>
      <c r="C150" s="619" t="s">
        <v>1272</v>
      </c>
      <c r="D150" s="619" t="s">
        <v>143</v>
      </c>
    </row>
    <row r="151" spans="1:4" ht="15" customHeight="1">
      <c r="A151" s="610" t="s">
        <v>327</v>
      </c>
      <c r="B151" s="611" t="s">
        <v>328</v>
      </c>
      <c r="C151" s="175" t="s">
        <v>2</v>
      </c>
      <c r="D151" s="176">
        <v>7</v>
      </c>
    </row>
    <row r="152" spans="1:4" ht="15" customHeight="1">
      <c r="A152" s="597" t="s">
        <v>380</v>
      </c>
      <c r="B152" s="168" t="s">
        <v>2269</v>
      </c>
      <c r="C152" s="598" t="s">
        <v>2</v>
      </c>
      <c r="D152" s="599">
        <v>10</v>
      </c>
    </row>
    <row r="153" spans="1:4" ht="15" customHeight="1">
      <c r="A153" s="594" t="s">
        <v>379</v>
      </c>
      <c r="B153" s="171" t="s">
        <v>2270</v>
      </c>
      <c r="C153" s="167" t="s">
        <v>2</v>
      </c>
      <c r="D153" s="169">
        <v>10</v>
      </c>
    </row>
    <row r="154" spans="1:4" ht="15" customHeight="1">
      <c r="A154" s="594" t="s">
        <v>330</v>
      </c>
      <c r="B154" s="595" t="s">
        <v>4</v>
      </c>
      <c r="C154" s="167" t="s">
        <v>2</v>
      </c>
      <c r="D154" s="169">
        <v>10</v>
      </c>
    </row>
    <row r="155" spans="1:4" ht="15" customHeight="1">
      <c r="A155" s="594" t="s">
        <v>332</v>
      </c>
      <c r="B155" s="595" t="s">
        <v>1322</v>
      </c>
      <c r="C155" s="167" t="s">
        <v>2</v>
      </c>
      <c r="D155" s="169">
        <v>10</v>
      </c>
    </row>
    <row r="156" spans="1:4" ht="15" customHeight="1">
      <c r="A156" s="594" t="s">
        <v>334</v>
      </c>
      <c r="B156" s="595" t="s">
        <v>335</v>
      </c>
      <c r="C156" s="167" t="s">
        <v>2</v>
      </c>
      <c r="D156" s="169">
        <v>10</v>
      </c>
    </row>
    <row r="157" spans="1:4" ht="15" customHeight="1">
      <c r="A157" s="594" t="s">
        <v>337</v>
      </c>
      <c r="B157" s="595" t="s">
        <v>338</v>
      </c>
      <c r="C157" s="167" t="s">
        <v>2</v>
      </c>
      <c r="D157" s="169">
        <v>10</v>
      </c>
    </row>
    <row r="158" spans="1:4" ht="15" customHeight="1">
      <c r="A158" s="594" t="s">
        <v>340</v>
      </c>
      <c r="B158" s="595" t="s">
        <v>341</v>
      </c>
      <c r="C158" s="167" t="s">
        <v>2</v>
      </c>
      <c r="D158" s="169">
        <v>10</v>
      </c>
    </row>
    <row r="159" spans="1:4" ht="15" customHeight="1">
      <c r="A159" s="594" t="s">
        <v>343</v>
      </c>
      <c r="B159" s="595" t="s">
        <v>344</v>
      </c>
      <c r="C159" s="167" t="s">
        <v>2</v>
      </c>
      <c r="D159" s="169">
        <v>10</v>
      </c>
    </row>
    <row r="160" spans="1:4" ht="15" customHeight="1">
      <c r="A160" s="594" t="s">
        <v>346</v>
      </c>
      <c r="B160" s="595" t="s">
        <v>24</v>
      </c>
      <c r="C160" s="167" t="s">
        <v>2</v>
      </c>
      <c r="D160" s="169">
        <v>10</v>
      </c>
    </row>
    <row r="161" spans="1:4" ht="15" customHeight="1">
      <c r="A161" s="594" t="s">
        <v>348</v>
      </c>
      <c r="B161" s="600" t="s">
        <v>349</v>
      </c>
      <c r="C161" s="167" t="s">
        <v>2</v>
      </c>
      <c r="D161" s="169">
        <v>10</v>
      </c>
    </row>
    <row r="162" spans="1:4" ht="15" customHeight="1">
      <c r="A162" s="594" t="s">
        <v>351</v>
      </c>
      <c r="B162" s="595" t="s">
        <v>352</v>
      </c>
      <c r="C162" s="167" t="s">
        <v>2</v>
      </c>
      <c r="D162" s="169">
        <v>10</v>
      </c>
    </row>
    <row r="163" spans="1:4" ht="15" customHeight="1">
      <c r="A163" s="594" t="s">
        <v>354</v>
      </c>
      <c r="B163" s="595" t="s">
        <v>1323</v>
      </c>
      <c r="C163" s="167" t="s">
        <v>2</v>
      </c>
      <c r="D163" s="169">
        <v>10</v>
      </c>
    </row>
    <row r="164" spans="1:4" ht="15" customHeight="1">
      <c r="A164" s="594" t="s">
        <v>356</v>
      </c>
      <c r="B164" s="595" t="s">
        <v>25</v>
      </c>
      <c r="C164" s="167" t="s">
        <v>2</v>
      </c>
      <c r="D164" s="169">
        <v>10</v>
      </c>
    </row>
    <row r="165" spans="1:4" ht="15" customHeight="1">
      <c r="A165" s="594" t="s">
        <v>358</v>
      </c>
      <c r="B165" s="595" t="s">
        <v>8</v>
      </c>
      <c r="C165" s="167" t="s">
        <v>2</v>
      </c>
      <c r="D165" s="169">
        <v>10</v>
      </c>
    </row>
    <row r="166" spans="1:4" ht="15" customHeight="1">
      <c r="A166" s="594" t="s">
        <v>360</v>
      </c>
      <c r="B166" s="595" t="s">
        <v>22</v>
      </c>
      <c r="C166" s="167" t="s">
        <v>2</v>
      </c>
      <c r="D166" s="169">
        <v>10</v>
      </c>
    </row>
    <row r="167" spans="1:4" ht="15" customHeight="1">
      <c r="A167" s="594" t="s">
        <v>362</v>
      </c>
      <c r="B167" s="595" t="s">
        <v>363</v>
      </c>
      <c r="C167" s="167" t="s">
        <v>2</v>
      </c>
      <c r="D167" s="169">
        <v>7</v>
      </c>
    </row>
    <row r="168" spans="1:4" ht="15" customHeight="1">
      <c r="A168" s="594" t="s">
        <v>365</v>
      </c>
      <c r="B168" s="595" t="s">
        <v>1324</v>
      </c>
      <c r="C168" s="167" t="s">
        <v>2</v>
      </c>
      <c r="D168" s="169">
        <v>10</v>
      </c>
    </row>
    <row r="169" spans="1:4" ht="15" customHeight="1">
      <c r="A169" s="594" t="s">
        <v>367</v>
      </c>
      <c r="B169" s="595" t="s">
        <v>368</v>
      </c>
      <c r="C169" s="167" t="s">
        <v>2</v>
      </c>
      <c r="D169" s="169">
        <v>10</v>
      </c>
    </row>
    <row r="170" spans="1:4" ht="15" customHeight="1">
      <c r="A170" s="597" t="s">
        <v>1321</v>
      </c>
      <c r="B170" s="171" t="s">
        <v>2271</v>
      </c>
      <c r="C170" s="598" t="s">
        <v>2</v>
      </c>
      <c r="D170" s="599">
        <v>10</v>
      </c>
    </row>
    <row r="171" spans="1:4" ht="15" customHeight="1">
      <c r="A171" s="594" t="s">
        <v>370</v>
      </c>
      <c r="B171" s="595" t="s">
        <v>371</v>
      </c>
      <c r="C171" s="167" t="s">
        <v>2</v>
      </c>
      <c r="D171" s="169">
        <v>10</v>
      </c>
    </row>
    <row r="172" spans="1:4" ht="15" customHeight="1">
      <c r="A172" s="594" t="s">
        <v>373</v>
      </c>
      <c r="B172" s="595" t="s">
        <v>374</v>
      </c>
      <c r="C172" s="167" t="s">
        <v>2</v>
      </c>
      <c r="D172" s="169">
        <v>10</v>
      </c>
    </row>
    <row r="173" spans="1:4" ht="15" customHeight="1">
      <c r="A173" s="594" t="s">
        <v>376</v>
      </c>
      <c r="B173" s="595" t="s">
        <v>377</v>
      </c>
      <c r="C173" s="167" t="s">
        <v>2</v>
      </c>
      <c r="D173" s="169">
        <v>10</v>
      </c>
    </row>
    <row r="174" spans="1:4" ht="15" customHeight="1">
      <c r="A174" s="594" t="s">
        <v>1320</v>
      </c>
      <c r="B174" s="595" t="s">
        <v>2272</v>
      </c>
      <c r="C174" s="167" t="s">
        <v>2</v>
      </c>
      <c r="D174" s="169">
        <v>10</v>
      </c>
    </row>
    <row r="175" spans="1:4" ht="15" customHeight="1" thickBot="1">
      <c r="A175" s="594" t="s">
        <v>383</v>
      </c>
      <c r="B175" s="595" t="s">
        <v>384</v>
      </c>
      <c r="C175" s="167" t="s">
        <v>2</v>
      </c>
      <c r="D175" s="169">
        <v>10</v>
      </c>
    </row>
    <row r="176" spans="1:4" ht="15" customHeight="1" thickBot="1">
      <c r="A176" s="617" t="s">
        <v>1275</v>
      </c>
      <c r="B176" s="618" t="s">
        <v>2268</v>
      </c>
      <c r="C176" s="619" t="s">
        <v>1272</v>
      </c>
      <c r="D176" s="619" t="s">
        <v>143</v>
      </c>
    </row>
    <row r="177" spans="1:4" ht="15" customHeight="1">
      <c r="A177" s="594" t="s">
        <v>386</v>
      </c>
      <c r="B177" s="595" t="s">
        <v>387</v>
      </c>
      <c r="C177" s="167" t="s">
        <v>2</v>
      </c>
      <c r="D177" s="169">
        <v>7</v>
      </c>
    </row>
    <row r="178" spans="1:4" ht="15" customHeight="1">
      <c r="A178" s="594" t="s">
        <v>389</v>
      </c>
      <c r="B178" s="595" t="s">
        <v>390</v>
      </c>
      <c r="C178" s="167" t="s">
        <v>2</v>
      </c>
      <c r="D178" s="169">
        <v>10</v>
      </c>
    </row>
    <row r="179" spans="1:4" ht="15" customHeight="1">
      <c r="A179" s="594" t="s">
        <v>392</v>
      </c>
      <c r="B179" s="595" t="s">
        <v>393</v>
      </c>
      <c r="C179" s="167" t="s">
        <v>2</v>
      </c>
      <c r="D179" s="169">
        <v>10</v>
      </c>
    </row>
    <row r="180" spans="1:4" ht="15" customHeight="1">
      <c r="A180" s="594" t="s">
        <v>395</v>
      </c>
      <c r="B180" s="595" t="s">
        <v>396</v>
      </c>
      <c r="C180" s="167" t="s">
        <v>2</v>
      </c>
      <c r="D180" s="169">
        <v>10</v>
      </c>
    </row>
    <row r="181" spans="1:4" ht="15" customHeight="1">
      <c r="A181" s="594" t="s">
        <v>398</v>
      </c>
      <c r="B181" s="595" t="s">
        <v>399</v>
      </c>
      <c r="C181" s="167" t="s">
        <v>2</v>
      </c>
      <c r="D181" s="169">
        <v>10</v>
      </c>
    </row>
    <row r="182" spans="1:4" ht="15" customHeight="1">
      <c r="A182" s="594" t="s">
        <v>401</v>
      </c>
      <c r="B182" s="595" t="s">
        <v>23</v>
      </c>
      <c r="C182" s="167" t="s">
        <v>2</v>
      </c>
      <c r="D182" s="169">
        <v>10</v>
      </c>
    </row>
    <row r="183" spans="1:4" ht="15" customHeight="1">
      <c r="A183" s="594" t="s">
        <v>403</v>
      </c>
      <c r="B183" s="595" t="s">
        <v>404</v>
      </c>
      <c r="C183" s="167" t="s">
        <v>2</v>
      </c>
      <c r="D183" s="169">
        <v>10</v>
      </c>
    </row>
    <row r="184" spans="1:4" ht="15" customHeight="1" thickBot="1">
      <c r="A184" s="613" t="s">
        <v>406</v>
      </c>
      <c r="B184" s="614" t="s">
        <v>272</v>
      </c>
      <c r="C184" s="177" t="s">
        <v>2</v>
      </c>
      <c r="D184" s="178">
        <v>10</v>
      </c>
    </row>
    <row r="185" spans="1:4" ht="15" customHeight="1" thickBot="1">
      <c r="A185" s="617" t="s">
        <v>1275</v>
      </c>
      <c r="B185" s="618" t="s">
        <v>2273</v>
      </c>
      <c r="C185" s="619" t="s">
        <v>1272</v>
      </c>
      <c r="D185" s="619" t="s">
        <v>143</v>
      </c>
    </row>
    <row r="186" spans="1:4" ht="15" customHeight="1">
      <c r="A186" s="622" t="s">
        <v>408</v>
      </c>
      <c r="B186" s="611" t="s">
        <v>409</v>
      </c>
      <c r="C186" s="175" t="s">
        <v>2</v>
      </c>
      <c r="D186" s="176">
        <v>10</v>
      </c>
    </row>
    <row r="187" spans="1:4" ht="15" customHeight="1">
      <c r="A187" s="596" t="s">
        <v>411</v>
      </c>
      <c r="B187" s="595" t="s">
        <v>412</v>
      </c>
      <c r="C187" s="167" t="s">
        <v>2</v>
      </c>
      <c r="D187" s="169">
        <v>10</v>
      </c>
    </row>
    <row r="188" spans="1:4" ht="15" customHeight="1">
      <c r="A188" s="596" t="s">
        <v>414</v>
      </c>
      <c r="B188" s="595" t="s">
        <v>415</v>
      </c>
      <c r="C188" s="167" t="s">
        <v>2</v>
      </c>
      <c r="D188" s="169">
        <v>10</v>
      </c>
    </row>
    <row r="189" spans="1:4" ht="15" customHeight="1">
      <c r="A189" s="596" t="s">
        <v>417</v>
      </c>
      <c r="B189" s="595" t="s">
        <v>418</v>
      </c>
      <c r="C189" s="167" t="s">
        <v>2</v>
      </c>
      <c r="D189" s="169">
        <v>10</v>
      </c>
    </row>
    <row r="190" spans="1:4" ht="15" customHeight="1">
      <c r="A190" s="596" t="s">
        <v>420</v>
      </c>
      <c r="B190" s="595" t="s">
        <v>421</v>
      </c>
      <c r="C190" s="167" t="s">
        <v>2</v>
      </c>
      <c r="D190" s="169">
        <v>10</v>
      </c>
    </row>
    <row r="191" spans="1:4" ht="15" customHeight="1">
      <c r="A191" s="596" t="s">
        <v>423</v>
      </c>
      <c r="B191" s="595" t="s">
        <v>424</v>
      </c>
      <c r="C191" s="167" t="s">
        <v>2</v>
      </c>
      <c r="D191" s="169">
        <v>10</v>
      </c>
    </row>
    <row r="192" spans="1:4" ht="15" customHeight="1">
      <c r="A192" s="596" t="s">
        <v>426</v>
      </c>
      <c r="B192" s="595" t="s">
        <v>427</v>
      </c>
      <c r="C192" s="167" t="s">
        <v>2</v>
      </c>
      <c r="D192" s="169">
        <v>7</v>
      </c>
    </row>
    <row r="193" spans="1:4" ht="15" customHeight="1" thickBot="1">
      <c r="A193" s="621" t="s">
        <v>429</v>
      </c>
      <c r="B193" s="623" t="s">
        <v>2274</v>
      </c>
      <c r="C193" s="177" t="s">
        <v>2</v>
      </c>
      <c r="D193" s="178">
        <v>10</v>
      </c>
    </row>
    <row r="194" spans="1:4" ht="15" customHeight="1" thickBot="1">
      <c r="A194" s="618" t="s">
        <v>1275</v>
      </c>
      <c r="B194" s="618" t="s">
        <v>2275</v>
      </c>
      <c r="C194" s="619" t="s">
        <v>1272</v>
      </c>
      <c r="D194" s="619" t="s">
        <v>143</v>
      </c>
    </row>
    <row r="195" spans="1:4" ht="15" customHeight="1">
      <c r="A195" s="610" t="s">
        <v>431</v>
      </c>
      <c r="B195" s="611" t="s">
        <v>39</v>
      </c>
      <c r="C195" s="175" t="s">
        <v>2</v>
      </c>
      <c r="D195" s="176">
        <v>10</v>
      </c>
    </row>
    <row r="196" spans="1:4" ht="15" customHeight="1">
      <c r="A196" s="594" t="s">
        <v>433</v>
      </c>
      <c r="B196" s="595" t="s">
        <v>434</v>
      </c>
      <c r="C196" s="167" t="s">
        <v>2</v>
      </c>
      <c r="D196" s="169">
        <v>7</v>
      </c>
    </row>
    <row r="197" spans="1:4" ht="15" customHeight="1">
      <c r="A197" s="594" t="s">
        <v>436</v>
      </c>
      <c r="B197" s="549" t="s">
        <v>437</v>
      </c>
      <c r="C197" s="167" t="s">
        <v>2</v>
      </c>
      <c r="D197" s="169">
        <v>7</v>
      </c>
    </row>
    <row r="198" spans="1:4" ht="15" customHeight="1">
      <c r="A198" s="594" t="s">
        <v>439</v>
      </c>
      <c r="B198" s="595" t="s">
        <v>40</v>
      </c>
      <c r="C198" s="167" t="s">
        <v>2</v>
      </c>
      <c r="D198" s="169">
        <v>10</v>
      </c>
    </row>
    <row r="199" spans="1:4" ht="15" customHeight="1">
      <c r="A199" s="594" t="s">
        <v>1325</v>
      </c>
      <c r="B199" s="595" t="s">
        <v>2276</v>
      </c>
      <c r="C199" s="167" t="s">
        <v>2</v>
      </c>
      <c r="D199" s="169">
        <v>10</v>
      </c>
    </row>
    <row r="200" spans="1:4" ht="15" customHeight="1">
      <c r="A200" s="594" t="s">
        <v>441</v>
      </c>
      <c r="B200" s="595" t="s">
        <v>38</v>
      </c>
      <c r="C200" s="167" t="s">
        <v>2</v>
      </c>
      <c r="D200" s="169">
        <v>10</v>
      </c>
    </row>
    <row r="201" spans="1:4" ht="15" customHeight="1" thickBot="1">
      <c r="A201" s="613" t="s">
        <v>443</v>
      </c>
      <c r="B201" s="614" t="s">
        <v>444</v>
      </c>
      <c r="C201" s="177" t="s">
        <v>2</v>
      </c>
      <c r="D201" s="178">
        <v>10</v>
      </c>
    </row>
    <row r="202" spans="1:4" ht="15" customHeight="1" thickBot="1">
      <c r="A202" s="624" t="s">
        <v>1275</v>
      </c>
      <c r="B202" s="618" t="s">
        <v>2277</v>
      </c>
      <c r="C202" s="619" t="s">
        <v>1272</v>
      </c>
      <c r="D202" s="619" t="s">
        <v>143</v>
      </c>
    </row>
    <row r="203" spans="1:4" ht="15" customHeight="1">
      <c r="A203" s="610" t="s">
        <v>446</v>
      </c>
      <c r="B203" s="611" t="s">
        <v>447</v>
      </c>
      <c r="C203" s="175" t="s">
        <v>2</v>
      </c>
      <c r="D203" s="176">
        <v>7</v>
      </c>
    </row>
    <row r="204" spans="1:4" ht="15" customHeight="1">
      <c r="A204" s="594" t="s">
        <v>451</v>
      </c>
      <c r="B204" s="595" t="s">
        <v>452</v>
      </c>
      <c r="C204" s="167" t="s">
        <v>2</v>
      </c>
      <c r="D204" s="169">
        <v>7</v>
      </c>
    </row>
    <row r="205" spans="1:4" ht="15" customHeight="1">
      <c r="A205" s="594" t="s">
        <v>454</v>
      </c>
      <c r="B205" s="595" t="s">
        <v>455</v>
      </c>
      <c r="C205" s="167" t="s">
        <v>2</v>
      </c>
      <c r="D205" s="169">
        <v>7</v>
      </c>
    </row>
    <row r="206" spans="1:4" ht="15" customHeight="1">
      <c r="A206" s="594" t="s">
        <v>449</v>
      </c>
      <c r="B206" s="595" t="s">
        <v>2278</v>
      </c>
      <c r="C206" s="167" t="s">
        <v>2</v>
      </c>
      <c r="D206" s="169">
        <v>7</v>
      </c>
    </row>
    <row r="207" spans="1:4" ht="15" customHeight="1">
      <c r="A207" s="594" t="s">
        <v>457</v>
      </c>
      <c r="B207" s="595" t="s">
        <v>458</v>
      </c>
      <c r="C207" s="167" t="s">
        <v>2</v>
      </c>
      <c r="D207" s="169">
        <v>7</v>
      </c>
    </row>
    <row r="208" spans="1:4" ht="15" customHeight="1">
      <c r="A208" s="594" t="s">
        <v>460</v>
      </c>
      <c r="B208" s="595" t="s">
        <v>461</v>
      </c>
      <c r="C208" s="167" t="s">
        <v>2</v>
      </c>
      <c r="D208" s="169">
        <v>7</v>
      </c>
    </row>
    <row r="209" spans="1:4" ht="15" customHeight="1">
      <c r="A209" s="594" t="s">
        <v>463</v>
      </c>
      <c r="B209" s="595" t="s">
        <v>464</v>
      </c>
      <c r="C209" s="167" t="s">
        <v>2</v>
      </c>
      <c r="D209" s="169">
        <v>7</v>
      </c>
    </row>
    <row r="210" spans="1:4" ht="15" customHeight="1">
      <c r="A210" s="594" t="s">
        <v>466</v>
      </c>
      <c r="B210" s="595" t="s">
        <v>2279</v>
      </c>
      <c r="C210" s="167" t="s">
        <v>2</v>
      </c>
      <c r="D210" s="169">
        <v>7</v>
      </c>
    </row>
    <row r="211" spans="1:4" ht="15" customHeight="1">
      <c r="A211" s="594" t="s">
        <v>468</v>
      </c>
      <c r="B211" s="595" t="s">
        <v>469</v>
      </c>
      <c r="C211" s="167" t="s">
        <v>2</v>
      </c>
      <c r="D211" s="169">
        <v>7</v>
      </c>
    </row>
    <row r="212" spans="1:4" ht="15" customHeight="1">
      <c r="A212" s="594" t="s">
        <v>471</v>
      </c>
      <c r="B212" s="595" t="s">
        <v>472</v>
      </c>
      <c r="C212" s="167" t="s">
        <v>2</v>
      </c>
      <c r="D212" s="169">
        <v>7</v>
      </c>
    </row>
    <row r="213" spans="1:4" ht="15" customHeight="1">
      <c r="A213" s="594" t="s">
        <v>474</v>
      </c>
      <c r="B213" s="595" t="s">
        <v>36</v>
      </c>
      <c r="C213" s="167" t="s">
        <v>2</v>
      </c>
      <c r="D213" s="169">
        <v>7</v>
      </c>
    </row>
    <row r="214" spans="1:4" ht="15" customHeight="1" thickBot="1">
      <c r="A214" s="613" t="s">
        <v>476</v>
      </c>
      <c r="B214" s="614" t="s">
        <v>2280</v>
      </c>
      <c r="C214" s="177" t="s">
        <v>2</v>
      </c>
      <c r="D214" s="178">
        <v>7</v>
      </c>
    </row>
    <row r="215" spans="1:4" ht="15" customHeight="1" thickBot="1">
      <c r="A215" s="618" t="s">
        <v>1275</v>
      </c>
      <c r="B215" s="618" t="s">
        <v>2281</v>
      </c>
      <c r="C215" s="619" t="s">
        <v>1272</v>
      </c>
      <c r="D215" s="619" t="s">
        <v>143</v>
      </c>
    </row>
    <row r="216" spans="1:4" ht="15" customHeight="1">
      <c r="A216" s="610" t="s">
        <v>1326</v>
      </c>
      <c r="B216" s="611" t="s">
        <v>1420</v>
      </c>
      <c r="C216" s="175" t="s">
        <v>2</v>
      </c>
      <c r="D216" s="176">
        <v>10</v>
      </c>
    </row>
    <row r="217" spans="1:4" ht="15" customHeight="1">
      <c r="A217" s="594" t="s">
        <v>480</v>
      </c>
      <c r="B217" s="595" t="s">
        <v>29</v>
      </c>
      <c r="C217" s="167" t="s">
        <v>2</v>
      </c>
      <c r="D217" s="169">
        <v>10</v>
      </c>
    </row>
    <row r="218" spans="1:4" ht="15" customHeight="1">
      <c r="A218" s="594" t="s">
        <v>482</v>
      </c>
      <c r="B218" s="595" t="s">
        <v>483</v>
      </c>
      <c r="C218" s="167" t="s">
        <v>2</v>
      </c>
      <c r="D218" s="169">
        <v>10</v>
      </c>
    </row>
    <row r="219" spans="1:4" ht="15" customHeight="1">
      <c r="A219" s="594" t="s">
        <v>485</v>
      </c>
      <c r="B219" s="595" t="s">
        <v>486</v>
      </c>
      <c r="C219" s="167" t="s">
        <v>2</v>
      </c>
      <c r="D219" s="169">
        <v>10</v>
      </c>
    </row>
    <row r="220" spans="1:4" ht="15" customHeight="1">
      <c r="A220" s="594" t="s">
        <v>488</v>
      </c>
      <c r="B220" s="595" t="s">
        <v>489</v>
      </c>
      <c r="C220" s="167" t="s">
        <v>2</v>
      </c>
      <c r="D220" s="169">
        <v>10</v>
      </c>
    </row>
    <row r="221" spans="1:4" ht="15" customHeight="1">
      <c r="A221" s="594" t="s">
        <v>491</v>
      </c>
      <c r="B221" s="595" t="s">
        <v>492</v>
      </c>
      <c r="C221" s="167" t="s">
        <v>2</v>
      </c>
      <c r="D221" s="169">
        <v>10</v>
      </c>
    </row>
    <row r="222" spans="1:4" ht="15" customHeight="1">
      <c r="A222" s="594" t="s">
        <v>494</v>
      </c>
      <c r="B222" s="595" t="s">
        <v>495</v>
      </c>
      <c r="C222" s="167" t="s">
        <v>2</v>
      </c>
      <c r="D222" s="169">
        <v>10</v>
      </c>
    </row>
    <row r="223" spans="1:4" ht="15" customHeight="1" thickBot="1">
      <c r="A223" s="594" t="s">
        <v>497</v>
      </c>
      <c r="B223" s="595" t="s">
        <v>498</v>
      </c>
      <c r="C223" s="167" t="s">
        <v>2</v>
      </c>
      <c r="D223" s="169">
        <v>10</v>
      </c>
    </row>
    <row r="224" spans="1:4" ht="15" customHeight="1" thickBot="1">
      <c r="A224" s="618" t="s">
        <v>1275</v>
      </c>
      <c r="B224" s="618" t="s">
        <v>2281</v>
      </c>
      <c r="C224" s="619" t="s">
        <v>1272</v>
      </c>
      <c r="D224" s="619" t="s">
        <v>143</v>
      </c>
    </row>
    <row r="225" spans="1:4" ht="15" customHeight="1">
      <c r="A225" s="594" t="s">
        <v>500</v>
      </c>
      <c r="B225" s="595" t="s">
        <v>30</v>
      </c>
      <c r="C225" s="167" t="s">
        <v>2</v>
      </c>
      <c r="D225" s="169">
        <v>10</v>
      </c>
    </row>
    <row r="226" spans="1:4" ht="15" customHeight="1">
      <c r="A226" s="594" t="s">
        <v>502</v>
      </c>
      <c r="B226" s="595" t="s">
        <v>503</v>
      </c>
      <c r="C226" s="167" t="s">
        <v>2</v>
      </c>
      <c r="D226" s="169">
        <v>10</v>
      </c>
    </row>
    <row r="227" spans="1:4" ht="15" customHeight="1" thickBot="1">
      <c r="A227" s="613" t="s">
        <v>505</v>
      </c>
      <c r="B227" s="614" t="s">
        <v>2282</v>
      </c>
      <c r="C227" s="177" t="s">
        <v>2</v>
      </c>
      <c r="D227" s="178">
        <v>10</v>
      </c>
    </row>
    <row r="228" spans="1:4" ht="15" customHeight="1" thickBot="1">
      <c r="A228" s="618" t="s">
        <v>1275</v>
      </c>
      <c r="B228" s="618" t="s">
        <v>2283</v>
      </c>
      <c r="C228" s="619" t="s">
        <v>1272</v>
      </c>
      <c r="D228" s="619" t="s">
        <v>143</v>
      </c>
    </row>
    <row r="229" spans="1:4" ht="15" customHeight="1">
      <c r="A229" s="610" t="s">
        <v>525</v>
      </c>
      <c r="B229" s="611" t="s">
        <v>2284</v>
      </c>
      <c r="C229" s="175" t="s">
        <v>2</v>
      </c>
      <c r="D229" s="176">
        <v>7</v>
      </c>
    </row>
    <row r="230" spans="1:4" ht="15" customHeight="1">
      <c r="A230" s="594" t="s">
        <v>507</v>
      </c>
      <c r="B230" s="595" t="s">
        <v>41</v>
      </c>
      <c r="C230" s="167" t="s">
        <v>2</v>
      </c>
      <c r="D230" s="169">
        <v>10</v>
      </c>
    </row>
    <row r="231" spans="1:4" ht="15" customHeight="1">
      <c r="A231" s="594" t="s">
        <v>509</v>
      </c>
      <c r="B231" s="595" t="s">
        <v>510</v>
      </c>
      <c r="C231" s="167" t="s">
        <v>2</v>
      </c>
      <c r="D231" s="169">
        <v>10</v>
      </c>
    </row>
    <row r="232" spans="1:4" ht="15" customHeight="1">
      <c r="A232" s="594" t="s">
        <v>511</v>
      </c>
      <c r="B232" s="549" t="s">
        <v>28</v>
      </c>
      <c r="C232" s="167" t="s">
        <v>2</v>
      </c>
      <c r="D232" s="169">
        <v>10</v>
      </c>
    </row>
    <row r="233" spans="1:4" ht="15" customHeight="1">
      <c r="A233" s="594" t="s">
        <v>513</v>
      </c>
      <c r="B233" s="595" t="s">
        <v>2285</v>
      </c>
      <c r="C233" s="167" t="s">
        <v>2</v>
      </c>
      <c r="D233" s="169">
        <v>10</v>
      </c>
    </row>
    <row r="234" spans="1:4" ht="15" customHeight="1">
      <c r="A234" s="594" t="s">
        <v>515</v>
      </c>
      <c r="B234" s="595" t="s">
        <v>2286</v>
      </c>
      <c r="C234" s="167" t="s">
        <v>2</v>
      </c>
      <c r="D234" s="169">
        <v>10</v>
      </c>
    </row>
    <row r="235" spans="1:4" ht="15" customHeight="1">
      <c r="A235" s="594" t="s">
        <v>517</v>
      </c>
      <c r="B235" s="595" t="s">
        <v>518</v>
      </c>
      <c r="C235" s="167" t="s">
        <v>2</v>
      </c>
      <c r="D235" s="169">
        <v>10</v>
      </c>
    </row>
    <row r="236" spans="1:4" ht="15" customHeight="1">
      <c r="A236" s="594" t="s">
        <v>520</v>
      </c>
      <c r="B236" s="595" t="s">
        <v>3</v>
      </c>
      <c r="C236" s="167" t="s">
        <v>2</v>
      </c>
      <c r="D236" s="169">
        <v>10</v>
      </c>
    </row>
    <row r="237" spans="1:4" ht="15" customHeight="1">
      <c r="A237" s="594" t="s">
        <v>522</v>
      </c>
      <c r="B237" s="549" t="s">
        <v>523</v>
      </c>
      <c r="C237" s="167" t="s">
        <v>2</v>
      </c>
      <c r="D237" s="169">
        <v>10</v>
      </c>
    </row>
    <row r="238" spans="1:4" ht="15" customHeight="1">
      <c r="A238" s="594" t="s">
        <v>527</v>
      </c>
      <c r="B238" s="595" t="s">
        <v>528</v>
      </c>
      <c r="C238" s="167" t="s">
        <v>2</v>
      </c>
      <c r="D238" s="169">
        <v>7</v>
      </c>
    </row>
    <row r="239" spans="1:4" ht="15" customHeight="1">
      <c r="A239" s="597" t="s">
        <v>478</v>
      </c>
      <c r="B239" s="171" t="s">
        <v>2287</v>
      </c>
      <c r="C239" s="598" t="s">
        <v>2</v>
      </c>
      <c r="D239" s="599">
        <v>10</v>
      </c>
    </row>
    <row r="240" spans="1:4" ht="15" customHeight="1" thickBot="1">
      <c r="A240" s="613" t="s">
        <v>530</v>
      </c>
      <c r="B240" s="614" t="s">
        <v>273</v>
      </c>
      <c r="C240" s="177" t="s">
        <v>2</v>
      </c>
      <c r="D240" s="178">
        <v>10</v>
      </c>
    </row>
    <row r="241" spans="1:4" ht="15" customHeight="1" thickBot="1">
      <c r="A241" s="618" t="s">
        <v>1275</v>
      </c>
      <c r="B241" s="618" t="s">
        <v>2288</v>
      </c>
      <c r="C241" s="619" t="s">
        <v>1272</v>
      </c>
      <c r="D241" s="619" t="s">
        <v>143</v>
      </c>
    </row>
    <row r="242" spans="1:4" ht="15" customHeight="1">
      <c r="A242" s="610" t="s">
        <v>532</v>
      </c>
      <c r="B242" s="611" t="s">
        <v>533</v>
      </c>
      <c r="C242" s="175" t="s">
        <v>2</v>
      </c>
      <c r="D242" s="176">
        <v>10</v>
      </c>
    </row>
    <row r="243" spans="1:4" ht="15" customHeight="1">
      <c r="A243" s="594" t="s">
        <v>535</v>
      </c>
      <c r="B243" s="595" t="s">
        <v>42</v>
      </c>
      <c r="C243" s="167" t="s">
        <v>2</v>
      </c>
      <c r="D243" s="169">
        <v>7</v>
      </c>
    </row>
    <row r="244" spans="1:4" ht="15" customHeight="1">
      <c r="A244" s="594" t="s">
        <v>537</v>
      </c>
      <c r="B244" s="595" t="s">
        <v>538</v>
      </c>
      <c r="C244" s="167" t="s">
        <v>2</v>
      </c>
      <c r="D244" s="169">
        <v>7</v>
      </c>
    </row>
    <row r="245" spans="1:4" ht="15" customHeight="1">
      <c r="A245" s="594" t="s">
        <v>540</v>
      </c>
      <c r="B245" s="595" t="s">
        <v>2289</v>
      </c>
      <c r="C245" s="167" t="s">
        <v>2</v>
      </c>
      <c r="D245" s="169">
        <v>10</v>
      </c>
    </row>
    <row r="246" spans="1:4" ht="15" customHeight="1">
      <c r="A246" s="594" t="s">
        <v>542</v>
      </c>
      <c r="B246" s="595" t="s">
        <v>543</v>
      </c>
      <c r="C246" s="167" t="s">
        <v>2</v>
      </c>
      <c r="D246" s="169">
        <v>10</v>
      </c>
    </row>
    <row r="247" spans="1:4" ht="15" customHeight="1">
      <c r="A247" s="594" t="s">
        <v>545</v>
      </c>
      <c r="B247" s="595" t="s">
        <v>546</v>
      </c>
      <c r="C247" s="167" t="s">
        <v>2</v>
      </c>
      <c r="D247" s="169">
        <v>10</v>
      </c>
    </row>
    <row r="248" spans="1:4" ht="15" customHeight="1">
      <c r="A248" s="594" t="s">
        <v>548</v>
      </c>
      <c r="B248" s="595" t="s">
        <v>549</v>
      </c>
      <c r="C248" s="167" t="s">
        <v>2</v>
      </c>
      <c r="D248" s="169">
        <v>10</v>
      </c>
    </row>
    <row r="249" spans="1:4" ht="15" customHeight="1">
      <c r="A249" s="594" t="s">
        <v>551</v>
      </c>
      <c r="B249" s="595" t="s">
        <v>552</v>
      </c>
      <c r="C249" s="167" t="s">
        <v>2</v>
      </c>
      <c r="D249" s="169">
        <v>7</v>
      </c>
    </row>
    <row r="250" spans="1:4" ht="15" customHeight="1">
      <c r="A250" s="594" t="s">
        <v>554</v>
      </c>
      <c r="B250" s="595" t="s">
        <v>555</v>
      </c>
      <c r="C250" s="167" t="s">
        <v>2</v>
      </c>
      <c r="D250" s="169">
        <v>10</v>
      </c>
    </row>
    <row r="251" spans="1:4" ht="15" customHeight="1" thickBot="1">
      <c r="A251" s="613" t="s">
        <v>557</v>
      </c>
      <c r="B251" s="614" t="s">
        <v>2290</v>
      </c>
      <c r="C251" s="177" t="s">
        <v>2</v>
      </c>
      <c r="D251" s="178">
        <v>10</v>
      </c>
    </row>
    <row r="252" spans="1:4" ht="15" customHeight="1" thickBot="1">
      <c r="A252" s="618" t="s">
        <v>1275</v>
      </c>
      <c r="B252" s="618" t="s">
        <v>2291</v>
      </c>
      <c r="C252" s="619" t="s">
        <v>1272</v>
      </c>
      <c r="D252" s="619" t="s">
        <v>143</v>
      </c>
    </row>
    <row r="253" spans="1:4" ht="15" customHeight="1">
      <c r="A253" s="610" t="s">
        <v>559</v>
      </c>
      <c r="B253" s="611" t="s">
        <v>560</v>
      </c>
      <c r="C253" s="175" t="s">
        <v>2</v>
      </c>
      <c r="D253" s="176">
        <v>10</v>
      </c>
    </row>
    <row r="254" spans="1:4" ht="15" customHeight="1">
      <c r="A254" s="594" t="s">
        <v>562</v>
      </c>
      <c r="B254" s="595" t="s">
        <v>563</v>
      </c>
      <c r="C254" s="167" t="s">
        <v>2</v>
      </c>
      <c r="D254" s="169">
        <v>10</v>
      </c>
    </row>
    <row r="255" spans="1:4" ht="15" customHeight="1">
      <c r="A255" s="594" t="s">
        <v>565</v>
      </c>
      <c r="B255" s="595" t="s">
        <v>16</v>
      </c>
      <c r="C255" s="167" t="s">
        <v>2</v>
      </c>
      <c r="D255" s="169">
        <v>10</v>
      </c>
    </row>
    <row r="256" spans="1:4" ht="15" customHeight="1">
      <c r="A256" s="594" t="s">
        <v>567</v>
      </c>
      <c r="B256" s="595" t="s">
        <v>2292</v>
      </c>
      <c r="C256" s="167" t="s">
        <v>2</v>
      </c>
      <c r="D256" s="169">
        <v>10</v>
      </c>
    </row>
    <row r="257" spans="1:4" ht="15" customHeight="1">
      <c r="A257" s="594" t="s">
        <v>570</v>
      </c>
      <c r="B257" s="595" t="s">
        <v>19</v>
      </c>
      <c r="C257" s="167" t="s">
        <v>2</v>
      </c>
      <c r="D257" s="169">
        <v>10</v>
      </c>
    </row>
    <row r="258" spans="1:4" ht="15" customHeight="1">
      <c r="A258" s="594" t="s">
        <v>572</v>
      </c>
      <c r="B258" s="595" t="s">
        <v>573</v>
      </c>
      <c r="C258" s="167" t="s">
        <v>2</v>
      </c>
      <c r="D258" s="169">
        <v>10</v>
      </c>
    </row>
    <row r="259" spans="1:4" ht="15" customHeight="1" thickBot="1">
      <c r="A259" s="613" t="s">
        <v>575</v>
      </c>
      <c r="B259" s="614" t="s">
        <v>2293</v>
      </c>
      <c r="C259" s="177" t="s">
        <v>2</v>
      </c>
      <c r="D259" s="178">
        <v>10</v>
      </c>
    </row>
    <row r="260" spans="1:4" ht="15" customHeight="1" thickBot="1">
      <c r="A260" s="618" t="s">
        <v>1275</v>
      </c>
      <c r="B260" s="618" t="s">
        <v>2294</v>
      </c>
      <c r="C260" s="619" t="s">
        <v>1272</v>
      </c>
      <c r="D260" s="627" t="s">
        <v>143</v>
      </c>
    </row>
    <row r="261" spans="1:4" ht="15" customHeight="1">
      <c r="A261" s="610" t="s">
        <v>577</v>
      </c>
      <c r="B261" s="611" t="s">
        <v>578</v>
      </c>
      <c r="C261" s="175" t="s">
        <v>2</v>
      </c>
      <c r="D261" s="176">
        <v>7</v>
      </c>
    </row>
    <row r="262" spans="1:4" ht="15" customHeight="1">
      <c r="A262" s="594" t="s">
        <v>580</v>
      </c>
      <c r="B262" s="549" t="s">
        <v>2295</v>
      </c>
      <c r="C262" s="167" t="s">
        <v>2</v>
      </c>
      <c r="D262" s="169">
        <v>7</v>
      </c>
    </row>
    <row r="263" spans="1:4" ht="15" customHeight="1">
      <c r="A263" s="594" t="s">
        <v>2296</v>
      </c>
      <c r="B263" s="549" t="s">
        <v>2297</v>
      </c>
      <c r="C263" s="167" t="s">
        <v>2</v>
      </c>
      <c r="D263" s="169">
        <v>7</v>
      </c>
    </row>
    <row r="264" spans="1:4" ht="15" customHeight="1">
      <c r="A264" s="594" t="s">
        <v>582</v>
      </c>
      <c r="B264" s="549" t="s">
        <v>583</v>
      </c>
      <c r="C264" s="167" t="s">
        <v>2</v>
      </c>
      <c r="D264" s="169">
        <v>10</v>
      </c>
    </row>
    <row r="265" spans="1:4" ht="15" customHeight="1">
      <c r="A265" s="594" t="s">
        <v>585</v>
      </c>
      <c r="B265" s="549" t="s">
        <v>586</v>
      </c>
      <c r="C265" s="167" t="s">
        <v>2</v>
      </c>
      <c r="D265" s="169">
        <v>7</v>
      </c>
    </row>
    <row r="266" spans="1:4" ht="15" customHeight="1">
      <c r="A266" s="594" t="s">
        <v>588</v>
      </c>
      <c r="B266" s="549" t="s">
        <v>589</v>
      </c>
      <c r="C266" s="167" t="s">
        <v>2</v>
      </c>
      <c r="D266" s="169">
        <v>10</v>
      </c>
    </row>
    <row r="267" spans="1:4" ht="15" customHeight="1">
      <c r="A267" s="594" t="s">
        <v>591</v>
      </c>
      <c r="B267" s="595" t="s">
        <v>26</v>
      </c>
      <c r="C267" s="167" t="s">
        <v>2</v>
      </c>
      <c r="D267" s="169">
        <v>10</v>
      </c>
    </row>
    <row r="268" spans="1:4" ht="15" customHeight="1">
      <c r="A268" s="594" t="s">
        <v>593</v>
      </c>
      <c r="B268" s="595" t="s">
        <v>594</v>
      </c>
      <c r="C268" s="167" t="s">
        <v>2</v>
      </c>
      <c r="D268" s="169">
        <v>10</v>
      </c>
    </row>
    <row r="269" spans="1:4" ht="15" customHeight="1">
      <c r="A269" s="594" t="s">
        <v>596</v>
      </c>
      <c r="B269" s="595" t="s">
        <v>597</v>
      </c>
      <c r="C269" s="167" t="s">
        <v>2</v>
      </c>
      <c r="D269" s="169">
        <v>7</v>
      </c>
    </row>
    <row r="270" spans="1:4" ht="15" customHeight="1">
      <c r="A270" s="594" t="s">
        <v>1327</v>
      </c>
      <c r="B270" s="595" t="s">
        <v>1421</v>
      </c>
      <c r="C270" s="167" t="s">
        <v>2</v>
      </c>
      <c r="D270" s="169">
        <v>10</v>
      </c>
    </row>
    <row r="271" spans="1:4" ht="15" customHeight="1" thickBot="1">
      <c r="A271" s="594" t="s">
        <v>599</v>
      </c>
      <c r="B271" s="595" t="s">
        <v>600</v>
      </c>
      <c r="C271" s="167" t="s">
        <v>2</v>
      </c>
      <c r="D271" s="169">
        <v>7</v>
      </c>
    </row>
    <row r="272" spans="1:4" ht="15" customHeight="1" thickBot="1">
      <c r="A272" s="618" t="s">
        <v>1275</v>
      </c>
      <c r="B272" s="618" t="s">
        <v>2294</v>
      </c>
      <c r="C272" s="619" t="s">
        <v>1272</v>
      </c>
      <c r="D272" s="627" t="s">
        <v>143</v>
      </c>
    </row>
    <row r="273" spans="1:4" ht="15" customHeight="1">
      <c r="A273" s="594" t="s">
        <v>2298</v>
      </c>
      <c r="B273" s="595" t="s">
        <v>2299</v>
      </c>
      <c r="C273" s="167" t="s">
        <v>2</v>
      </c>
      <c r="D273" s="169">
        <v>10</v>
      </c>
    </row>
    <row r="274" spans="1:4" ht="15" customHeight="1" thickBot="1">
      <c r="A274" s="613" t="s">
        <v>602</v>
      </c>
      <c r="B274" s="614" t="s">
        <v>2300</v>
      </c>
      <c r="C274" s="177" t="s">
        <v>2</v>
      </c>
      <c r="D274" s="178">
        <v>10</v>
      </c>
    </row>
    <row r="275" spans="1:4" ht="15" customHeight="1" thickBot="1">
      <c r="A275" s="624" t="s">
        <v>1275</v>
      </c>
      <c r="B275" s="618" t="s">
        <v>2301</v>
      </c>
      <c r="C275" s="619" t="s">
        <v>1272</v>
      </c>
      <c r="D275" s="619" t="s">
        <v>143</v>
      </c>
    </row>
    <row r="276" spans="1:4" ht="15" customHeight="1">
      <c r="A276" s="610" t="s">
        <v>604</v>
      </c>
      <c r="B276" s="611" t="s">
        <v>605</v>
      </c>
      <c r="C276" s="175" t="s">
        <v>2</v>
      </c>
      <c r="D276" s="176">
        <v>10</v>
      </c>
    </row>
    <row r="277" spans="1:4" ht="15" customHeight="1">
      <c r="A277" s="594" t="s">
        <v>607</v>
      </c>
      <c r="B277" s="595" t="s">
        <v>32</v>
      </c>
      <c r="C277" s="167" t="s">
        <v>2</v>
      </c>
      <c r="D277" s="169">
        <v>10</v>
      </c>
    </row>
    <row r="278" spans="1:4" ht="15" customHeight="1">
      <c r="A278" s="594" t="s">
        <v>609</v>
      </c>
      <c r="B278" s="595" t="s">
        <v>610</v>
      </c>
      <c r="C278" s="167" t="s">
        <v>2</v>
      </c>
      <c r="D278" s="169">
        <v>10</v>
      </c>
    </row>
    <row r="279" spans="1:4" ht="15" customHeight="1">
      <c r="A279" s="594" t="s">
        <v>612</v>
      </c>
      <c r="B279" s="595" t="s">
        <v>31</v>
      </c>
      <c r="C279" s="167" t="s">
        <v>2</v>
      </c>
      <c r="D279" s="169">
        <v>10</v>
      </c>
    </row>
    <row r="280" spans="1:4" ht="15" customHeight="1">
      <c r="A280" s="594" t="s">
        <v>615</v>
      </c>
      <c r="B280" s="595" t="s">
        <v>616</v>
      </c>
      <c r="C280" s="167" t="s">
        <v>2</v>
      </c>
      <c r="D280" s="169">
        <v>10</v>
      </c>
    </row>
    <row r="281" spans="1:4" ht="15" customHeight="1">
      <c r="A281" s="597" t="s">
        <v>2302</v>
      </c>
      <c r="B281" s="171" t="s">
        <v>2303</v>
      </c>
      <c r="C281" s="598" t="s">
        <v>2</v>
      </c>
      <c r="D281" s="599">
        <v>7</v>
      </c>
    </row>
    <row r="282" spans="1:4" ht="15" customHeight="1">
      <c r="A282" s="597" t="s">
        <v>618</v>
      </c>
      <c r="B282" s="171" t="s">
        <v>619</v>
      </c>
      <c r="C282" s="598" t="s">
        <v>2</v>
      </c>
      <c r="D282" s="599">
        <v>10</v>
      </c>
    </row>
    <row r="283" spans="1:4" ht="15" customHeight="1">
      <c r="A283" s="597" t="s">
        <v>2305</v>
      </c>
      <c r="B283" s="171" t="s">
        <v>2306</v>
      </c>
      <c r="C283" s="598" t="s">
        <v>2</v>
      </c>
      <c r="D283" s="599">
        <v>10</v>
      </c>
    </row>
    <row r="284" spans="1:4" ht="15" customHeight="1">
      <c r="A284" s="594" t="s">
        <v>621</v>
      </c>
      <c r="B284" s="595" t="s">
        <v>622</v>
      </c>
      <c r="C284" s="167" t="s">
        <v>2</v>
      </c>
      <c r="D284" s="169">
        <v>10</v>
      </c>
    </row>
    <row r="285" spans="1:4" ht="15" customHeight="1">
      <c r="A285" s="594" t="s">
        <v>624</v>
      </c>
      <c r="B285" s="595" t="s">
        <v>625</v>
      </c>
      <c r="C285" s="167" t="s">
        <v>2</v>
      </c>
      <c r="D285" s="169">
        <v>10</v>
      </c>
    </row>
    <row r="286" spans="1:4" ht="15" customHeight="1">
      <c r="A286" s="594" t="s">
        <v>627</v>
      </c>
      <c r="B286" s="595" t="s">
        <v>628</v>
      </c>
      <c r="C286" s="167" t="s">
        <v>2</v>
      </c>
      <c r="D286" s="169">
        <v>10</v>
      </c>
    </row>
    <row r="287" spans="1:4" ht="15" customHeight="1" thickBot="1">
      <c r="A287" s="613" t="s">
        <v>630</v>
      </c>
      <c r="B287" s="614" t="s">
        <v>2307</v>
      </c>
      <c r="C287" s="177" t="s">
        <v>2</v>
      </c>
      <c r="D287" s="178">
        <v>10</v>
      </c>
    </row>
    <row r="288" spans="1:4" ht="15" customHeight="1" thickBot="1">
      <c r="A288" s="624" t="s">
        <v>1275</v>
      </c>
      <c r="B288" s="618" t="s">
        <v>2308</v>
      </c>
      <c r="C288" s="619" t="s">
        <v>1272</v>
      </c>
      <c r="D288" s="619" t="s">
        <v>143</v>
      </c>
    </row>
    <row r="289" spans="1:4" ht="15" customHeight="1">
      <c r="A289" s="610" t="s">
        <v>632</v>
      </c>
      <c r="B289" s="611" t="s">
        <v>12</v>
      </c>
      <c r="C289" s="175" t="s">
        <v>11</v>
      </c>
      <c r="D289" s="176">
        <v>10</v>
      </c>
    </row>
    <row r="290" spans="1:4" ht="15" customHeight="1">
      <c r="A290" s="594" t="s">
        <v>634</v>
      </c>
      <c r="B290" s="595" t="s">
        <v>635</v>
      </c>
      <c r="C290" s="167" t="s">
        <v>60</v>
      </c>
      <c r="D290" s="169">
        <v>10</v>
      </c>
    </row>
    <row r="291" spans="1:4" ht="15" customHeight="1">
      <c r="A291" s="594" t="s">
        <v>637</v>
      </c>
      <c r="B291" s="595" t="s">
        <v>638</v>
      </c>
      <c r="C291" s="167" t="s">
        <v>60</v>
      </c>
      <c r="D291" s="169">
        <v>10</v>
      </c>
    </row>
    <row r="292" spans="1:4" ht="15" customHeight="1">
      <c r="A292" s="594" t="s">
        <v>640</v>
      </c>
      <c r="B292" s="595" t="s">
        <v>641</v>
      </c>
      <c r="C292" s="167" t="s">
        <v>60</v>
      </c>
      <c r="D292" s="169">
        <v>10</v>
      </c>
    </row>
    <row r="293" spans="1:4" ht="15" customHeight="1">
      <c r="A293" s="594" t="s">
        <v>643</v>
      </c>
      <c r="B293" s="595" t="s">
        <v>644</v>
      </c>
      <c r="C293" s="167" t="s">
        <v>645</v>
      </c>
      <c r="D293" s="169">
        <v>10</v>
      </c>
    </row>
    <row r="294" spans="1:4" ht="15" customHeight="1">
      <c r="A294" s="594" t="s">
        <v>647</v>
      </c>
      <c r="B294" s="595" t="s">
        <v>2309</v>
      </c>
      <c r="C294" s="167" t="s">
        <v>60</v>
      </c>
      <c r="D294" s="169">
        <v>10</v>
      </c>
    </row>
    <row r="295" spans="1:4" ht="15" customHeight="1">
      <c r="A295" s="594" t="s">
        <v>649</v>
      </c>
      <c r="B295" s="595" t="s">
        <v>650</v>
      </c>
      <c r="C295" s="167" t="s">
        <v>60</v>
      </c>
      <c r="D295" s="169">
        <v>10</v>
      </c>
    </row>
    <row r="296" spans="1:4" ht="15" customHeight="1">
      <c r="A296" s="594" t="s">
        <v>652</v>
      </c>
      <c r="B296" s="595" t="s">
        <v>653</v>
      </c>
      <c r="C296" s="167" t="s">
        <v>5</v>
      </c>
      <c r="D296" s="169">
        <v>10</v>
      </c>
    </row>
    <row r="297" spans="1:4" ht="15" customHeight="1">
      <c r="A297" s="594" t="s">
        <v>655</v>
      </c>
      <c r="B297" s="595" t="s">
        <v>656</v>
      </c>
      <c r="C297" s="167" t="s">
        <v>60</v>
      </c>
      <c r="D297" s="169">
        <v>10</v>
      </c>
    </row>
    <row r="298" spans="1:4" ht="15" customHeight="1">
      <c r="A298" s="594" t="s">
        <v>658</v>
      </c>
      <c r="B298" s="595" t="s">
        <v>13</v>
      </c>
      <c r="C298" s="167" t="s">
        <v>52</v>
      </c>
      <c r="D298" s="169">
        <v>10</v>
      </c>
    </row>
    <row r="299" spans="1:4" ht="15" customHeight="1">
      <c r="A299" s="594" t="s">
        <v>660</v>
      </c>
      <c r="B299" s="595" t="s">
        <v>10</v>
      </c>
      <c r="C299" s="167" t="s">
        <v>60</v>
      </c>
      <c r="D299" s="169">
        <v>10</v>
      </c>
    </row>
    <row r="300" spans="1:4" ht="15" customHeight="1" thickBot="1">
      <c r="A300" s="613" t="s">
        <v>662</v>
      </c>
      <c r="B300" s="614" t="s">
        <v>663</v>
      </c>
      <c r="C300" s="177" t="s">
        <v>11</v>
      </c>
      <c r="D300" s="178">
        <v>15</v>
      </c>
    </row>
    <row r="301" spans="1:4" ht="15" customHeight="1" thickBot="1">
      <c r="A301" s="618" t="s">
        <v>1275</v>
      </c>
      <c r="B301" s="618" t="s">
        <v>2310</v>
      </c>
      <c r="C301" s="619" t="s">
        <v>1272</v>
      </c>
      <c r="D301" s="619" t="s">
        <v>143</v>
      </c>
    </row>
    <row r="302" spans="1:4" ht="15" customHeight="1">
      <c r="A302" s="610" t="s">
        <v>665</v>
      </c>
      <c r="B302" s="611" t="s">
        <v>2311</v>
      </c>
      <c r="C302" s="175" t="s">
        <v>2</v>
      </c>
      <c r="D302" s="176">
        <v>7</v>
      </c>
    </row>
    <row r="303" spans="1:4" ht="15" customHeight="1">
      <c r="A303" s="594" t="s">
        <v>668</v>
      </c>
      <c r="B303" s="595" t="s">
        <v>2312</v>
      </c>
      <c r="C303" s="167" t="s">
        <v>2</v>
      </c>
      <c r="D303" s="169">
        <v>7</v>
      </c>
    </row>
    <row r="304" spans="1:4" ht="15" customHeight="1">
      <c r="A304" s="594" t="s">
        <v>670</v>
      </c>
      <c r="B304" s="595" t="s">
        <v>671</v>
      </c>
      <c r="C304" s="167" t="s">
        <v>2</v>
      </c>
      <c r="D304" s="169">
        <v>7</v>
      </c>
    </row>
    <row r="305" spans="1:4" ht="15" customHeight="1">
      <c r="A305" s="594" t="s">
        <v>673</v>
      </c>
      <c r="B305" s="595" t="s">
        <v>674</v>
      </c>
      <c r="C305" s="167" t="s">
        <v>2</v>
      </c>
      <c r="D305" s="169">
        <v>7</v>
      </c>
    </row>
    <row r="306" spans="1:4" ht="15" customHeight="1">
      <c r="A306" s="594" t="s">
        <v>2313</v>
      </c>
      <c r="B306" s="595" t="s">
        <v>2314</v>
      </c>
      <c r="C306" s="167" t="s">
        <v>2</v>
      </c>
      <c r="D306" s="169">
        <v>7</v>
      </c>
    </row>
    <row r="307" spans="1:4" ht="15" customHeight="1">
      <c r="A307" s="594" t="s">
        <v>676</v>
      </c>
      <c r="B307" s="595" t="s">
        <v>677</v>
      </c>
      <c r="C307" s="167" t="s">
        <v>2</v>
      </c>
      <c r="D307" s="169">
        <v>7</v>
      </c>
    </row>
    <row r="308" spans="1:4" ht="15" customHeight="1" thickBot="1">
      <c r="A308" s="613" t="s">
        <v>679</v>
      </c>
      <c r="B308" s="623" t="s">
        <v>2315</v>
      </c>
      <c r="C308" s="177" t="s">
        <v>2</v>
      </c>
      <c r="D308" s="178">
        <v>7</v>
      </c>
    </row>
    <row r="309" spans="1:4" ht="15" customHeight="1" thickBot="1">
      <c r="A309" s="618" t="s">
        <v>1275</v>
      </c>
      <c r="B309" s="618" t="s">
        <v>2316</v>
      </c>
      <c r="C309" s="619" t="s">
        <v>1272</v>
      </c>
      <c r="D309" s="619" t="s">
        <v>143</v>
      </c>
    </row>
    <row r="310" spans="1:4" ht="15" customHeight="1">
      <c r="A310" s="622" t="s">
        <v>681</v>
      </c>
      <c r="B310" s="611" t="s">
        <v>682</v>
      </c>
      <c r="C310" s="175" t="s">
        <v>2</v>
      </c>
      <c r="D310" s="176">
        <v>10</v>
      </c>
    </row>
    <row r="311" spans="1:4" ht="15" customHeight="1">
      <c r="A311" s="596" t="s">
        <v>684</v>
      </c>
      <c r="B311" s="595" t="s">
        <v>275</v>
      </c>
      <c r="C311" s="167" t="s">
        <v>2</v>
      </c>
      <c r="D311" s="169">
        <v>10</v>
      </c>
    </row>
    <row r="312" spans="1:4" ht="15" customHeight="1">
      <c r="A312" s="596" t="s">
        <v>686</v>
      </c>
      <c r="B312" s="595" t="s">
        <v>2317</v>
      </c>
      <c r="C312" s="167" t="s">
        <v>2</v>
      </c>
      <c r="D312" s="169">
        <v>10</v>
      </c>
    </row>
    <row r="313" spans="1:4" ht="15" customHeight="1">
      <c r="A313" s="596" t="s">
        <v>688</v>
      </c>
      <c r="B313" s="595" t="s">
        <v>689</v>
      </c>
      <c r="C313" s="167" t="s">
        <v>2</v>
      </c>
      <c r="D313" s="169">
        <v>10</v>
      </c>
    </row>
    <row r="314" spans="1:4" ht="15" customHeight="1">
      <c r="A314" s="596" t="s">
        <v>691</v>
      </c>
      <c r="B314" s="595" t="s">
        <v>692</v>
      </c>
      <c r="C314" s="167" t="s">
        <v>2</v>
      </c>
      <c r="D314" s="169">
        <v>10</v>
      </c>
    </row>
    <row r="315" spans="1:4" ht="15" customHeight="1">
      <c r="A315" s="596" t="s">
        <v>694</v>
      </c>
      <c r="B315" s="595" t="s">
        <v>695</v>
      </c>
      <c r="C315" s="167" t="s">
        <v>2</v>
      </c>
      <c r="D315" s="169">
        <v>10</v>
      </c>
    </row>
    <row r="316" spans="1:4" ht="15" customHeight="1">
      <c r="A316" s="601" t="s">
        <v>2318</v>
      </c>
      <c r="B316" s="171" t="s">
        <v>2319</v>
      </c>
      <c r="C316" s="598" t="s">
        <v>2</v>
      </c>
      <c r="D316" s="599">
        <v>10</v>
      </c>
    </row>
    <row r="317" spans="1:4" ht="15" customHeight="1">
      <c r="A317" s="596" t="s">
        <v>697</v>
      </c>
      <c r="B317" s="595" t="s">
        <v>698</v>
      </c>
      <c r="C317" s="167" t="s">
        <v>2</v>
      </c>
      <c r="D317" s="169">
        <v>10</v>
      </c>
    </row>
    <row r="318" spans="1:4" ht="15" customHeight="1">
      <c r="A318" s="596" t="s">
        <v>700</v>
      </c>
      <c r="B318" s="595" t="s">
        <v>274</v>
      </c>
      <c r="C318" s="167" t="s">
        <v>2</v>
      </c>
      <c r="D318" s="169">
        <v>10</v>
      </c>
    </row>
    <row r="319" spans="1:4" ht="15" customHeight="1" thickBot="1">
      <c r="A319" s="596" t="s">
        <v>702</v>
      </c>
      <c r="B319" s="595" t="s">
        <v>703</v>
      </c>
      <c r="C319" s="167" t="s">
        <v>2</v>
      </c>
      <c r="D319" s="169">
        <v>10</v>
      </c>
    </row>
    <row r="320" spans="1:4" ht="15" customHeight="1" thickBot="1">
      <c r="A320" s="618" t="s">
        <v>1275</v>
      </c>
      <c r="B320" s="618" t="s">
        <v>2316</v>
      </c>
      <c r="C320" s="619" t="s">
        <v>1272</v>
      </c>
      <c r="D320" s="619" t="s">
        <v>143</v>
      </c>
    </row>
    <row r="321" spans="1:4" ht="15" customHeight="1">
      <c r="A321" s="596" t="s">
        <v>705</v>
      </c>
      <c r="B321" s="595" t="s">
        <v>706</v>
      </c>
      <c r="C321" s="167" t="s">
        <v>2</v>
      </c>
      <c r="D321" s="169">
        <v>10</v>
      </c>
    </row>
    <row r="322" spans="1:4" ht="15" customHeight="1">
      <c r="A322" s="596" t="s">
        <v>708</v>
      </c>
      <c r="B322" s="595" t="s">
        <v>709</v>
      </c>
      <c r="C322" s="167" t="s">
        <v>2</v>
      </c>
      <c r="D322" s="169">
        <v>10</v>
      </c>
    </row>
    <row r="323" spans="1:4" ht="15" customHeight="1">
      <c r="A323" s="596" t="s">
        <v>711</v>
      </c>
      <c r="B323" s="595" t="s">
        <v>271</v>
      </c>
      <c r="C323" s="167" t="s">
        <v>2</v>
      </c>
      <c r="D323" s="169">
        <v>10</v>
      </c>
    </row>
    <row r="324" spans="1:4" ht="15" customHeight="1">
      <c r="A324" s="596" t="s">
        <v>2321</v>
      </c>
      <c r="B324" s="595" t="s">
        <v>2322</v>
      </c>
      <c r="C324" s="167" t="s">
        <v>2</v>
      </c>
      <c r="D324" s="169">
        <v>10</v>
      </c>
    </row>
    <row r="325" spans="1:4" ht="15" customHeight="1">
      <c r="A325" s="596" t="s">
        <v>713</v>
      </c>
      <c r="B325" s="595" t="s">
        <v>714</v>
      </c>
      <c r="C325" s="167" t="s">
        <v>2</v>
      </c>
      <c r="D325" s="169">
        <v>10</v>
      </c>
    </row>
    <row r="326" spans="1:4" ht="15" customHeight="1">
      <c r="A326" s="596" t="s">
        <v>2323</v>
      </c>
      <c r="B326" s="595" t="s">
        <v>2324</v>
      </c>
      <c r="C326" s="167" t="s">
        <v>2</v>
      </c>
      <c r="D326" s="169">
        <v>10</v>
      </c>
    </row>
    <row r="327" spans="1:4" ht="15" customHeight="1">
      <c r="A327" s="596" t="s">
        <v>716</v>
      </c>
      <c r="B327" s="595" t="s">
        <v>717</v>
      </c>
      <c r="C327" s="167" t="s">
        <v>2</v>
      </c>
      <c r="D327" s="169">
        <v>10</v>
      </c>
    </row>
    <row r="328" spans="1:4" ht="15" customHeight="1">
      <c r="A328" s="596" t="s">
        <v>719</v>
      </c>
      <c r="B328" s="595" t="s">
        <v>720</v>
      </c>
      <c r="C328" s="167" t="s">
        <v>2</v>
      </c>
      <c r="D328" s="169">
        <v>10</v>
      </c>
    </row>
    <row r="329" spans="1:4" ht="15" customHeight="1">
      <c r="A329" s="596" t="s">
        <v>722</v>
      </c>
      <c r="B329" s="595" t="s">
        <v>270</v>
      </c>
      <c r="C329" s="167" t="s">
        <v>2</v>
      </c>
      <c r="D329" s="169">
        <v>10</v>
      </c>
    </row>
    <row r="330" spans="1:4" ht="15" customHeight="1">
      <c r="A330" s="596" t="s">
        <v>724</v>
      </c>
      <c r="B330" s="595" t="s">
        <v>725</v>
      </c>
      <c r="C330" s="167" t="s">
        <v>2</v>
      </c>
      <c r="D330" s="169">
        <v>10</v>
      </c>
    </row>
    <row r="331" spans="1:4" ht="15" customHeight="1">
      <c r="A331" s="596" t="s">
        <v>727</v>
      </c>
      <c r="B331" s="595" t="s">
        <v>728</v>
      </c>
      <c r="C331" s="167" t="s">
        <v>2</v>
      </c>
      <c r="D331" s="169">
        <v>10</v>
      </c>
    </row>
    <row r="332" spans="1:4" ht="15" customHeight="1">
      <c r="A332" s="596" t="s">
        <v>730</v>
      </c>
      <c r="B332" s="595" t="s">
        <v>731</v>
      </c>
      <c r="C332" s="167" t="s">
        <v>2</v>
      </c>
      <c r="D332" s="169">
        <v>10</v>
      </c>
    </row>
    <row r="333" spans="1:4" ht="15" customHeight="1">
      <c r="A333" s="596" t="s">
        <v>1328</v>
      </c>
      <c r="B333" s="595" t="s">
        <v>2326</v>
      </c>
      <c r="C333" s="167" t="s">
        <v>2</v>
      </c>
      <c r="D333" s="169">
        <v>10</v>
      </c>
    </row>
    <row r="334" spans="1:4" ht="15" customHeight="1" thickBot="1">
      <c r="A334" s="839"/>
      <c r="B334" s="840"/>
      <c r="C334" s="841"/>
      <c r="D334" s="842"/>
    </row>
    <row r="335" spans="1:4" ht="15" customHeight="1" thickBot="1">
      <c r="A335" s="628" t="s">
        <v>1275</v>
      </c>
      <c r="B335" s="630" t="s">
        <v>2327</v>
      </c>
      <c r="C335" s="48" t="s">
        <v>1272</v>
      </c>
      <c r="D335" s="48" t="s">
        <v>143</v>
      </c>
    </row>
    <row r="336" spans="1:4" ht="15" customHeight="1">
      <c r="A336" s="574" t="s">
        <v>733</v>
      </c>
      <c r="B336" s="577" t="s">
        <v>734</v>
      </c>
      <c r="C336" s="579" t="s">
        <v>265</v>
      </c>
      <c r="D336" s="579">
        <v>5</v>
      </c>
    </row>
    <row r="337" spans="1:4" ht="15" customHeight="1">
      <c r="A337" s="574" t="s">
        <v>736</v>
      </c>
      <c r="B337" s="564" t="s">
        <v>737</v>
      </c>
      <c r="C337" s="565" t="s">
        <v>265</v>
      </c>
      <c r="D337" s="565">
        <v>5</v>
      </c>
    </row>
    <row r="338" spans="1:4" ht="15" customHeight="1">
      <c r="A338" s="574" t="s">
        <v>739</v>
      </c>
      <c r="B338" s="564" t="s">
        <v>740</v>
      </c>
      <c r="C338" s="565" t="s">
        <v>265</v>
      </c>
      <c r="D338" s="565">
        <v>5</v>
      </c>
    </row>
    <row r="339" spans="1:4" ht="15" customHeight="1">
      <c r="A339" s="574" t="s">
        <v>742</v>
      </c>
      <c r="B339" s="564" t="s">
        <v>743</v>
      </c>
      <c r="C339" s="565" t="s">
        <v>265</v>
      </c>
      <c r="D339" s="565">
        <v>5</v>
      </c>
    </row>
    <row r="340" spans="1:4" ht="15" customHeight="1">
      <c r="A340" s="574" t="s">
        <v>745</v>
      </c>
      <c r="B340" s="564" t="s">
        <v>746</v>
      </c>
      <c r="C340" s="565" t="s">
        <v>265</v>
      </c>
      <c r="D340" s="565">
        <v>5</v>
      </c>
    </row>
    <row r="341" spans="1:4" ht="15" customHeight="1">
      <c r="A341" s="574" t="s">
        <v>748</v>
      </c>
      <c r="B341" s="564" t="s">
        <v>70</v>
      </c>
      <c r="C341" s="565" t="s">
        <v>265</v>
      </c>
      <c r="D341" s="565">
        <v>5</v>
      </c>
    </row>
    <row r="342" spans="1:4" ht="15" customHeight="1">
      <c r="A342" s="574" t="s">
        <v>750</v>
      </c>
      <c r="B342" s="564" t="s">
        <v>751</v>
      </c>
      <c r="C342" s="565" t="s">
        <v>265</v>
      </c>
      <c r="D342" s="565">
        <v>3</v>
      </c>
    </row>
    <row r="343" spans="1:4" ht="15" customHeight="1">
      <c r="A343" s="574" t="s">
        <v>753</v>
      </c>
      <c r="B343" s="564" t="s">
        <v>754</v>
      </c>
      <c r="C343" s="565" t="s">
        <v>265</v>
      </c>
      <c r="D343" s="565">
        <v>5</v>
      </c>
    </row>
    <row r="344" spans="1:4" ht="15" customHeight="1">
      <c r="A344" s="574" t="s">
        <v>756</v>
      </c>
      <c r="B344" s="564" t="s">
        <v>84</v>
      </c>
      <c r="C344" s="565" t="s">
        <v>265</v>
      </c>
      <c r="D344" s="565">
        <v>5</v>
      </c>
    </row>
    <row r="345" spans="1:4" ht="15" customHeight="1">
      <c r="A345" s="574" t="s">
        <v>758</v>
      </c>
      <c r="B345" s="564" t="s">
        <v>759</v>
      </c>
      <c r="C345" s="565" t="s">
        <v>265</v>
      </c>
      <c r="D345" s="565">
        <v>5</v>
      </c>
    </row>
    <row r="346" spans="1:4" ht="15" customHeight="1">
      <c r="A346" s="574" t="s">
        <v>761</v>
      </c>
      <c r="B346" s="564" t="s">
        <v>762</v>
      </c>
      <c r="C346" s="565" t="s">
        <v>265</v>
      </c>
      <c r="D346" s="565">
        <v>5</v>
      </c>
    </row>
    <row r="347" spans="1:4" ht="15" customHeight="1">
      <c r="A347" s="574" t="s">
        <v>764</v>
      </c>
      <c r="B347" s="564" t="s">
        <v>266</v>
      </c>
      <c r="C347" s="565" t="s">
        <v>265</v>
      </c>
      <c r="D347" s="565">
        <v>5</v>
      </c>
    </row>
    <row r="348" spans="1:4" ht="15" customHeight="1">
      <c r="A348" s="574" t="s">
        <v>766</v>
      </c>
      <c r="B348" s="564" t="s">
        <v>73</v>
      </c>
      <c r="C348" s="565" t="s">
        <v>265</v>
      </c>
      <c r="D348" s="565">
        <v>5</v>
      </c>
    </row>
    <row r="349" spans="1:4" ht="15" customHeight="1">
      <c r="A349" s="605" t="s">
        <v>768</v>
      </c>
      <c r="B349" s="564" t="s">
        <v>2328</v>
      </c>
      <c r="C349" s="565" t="s">
        <v>265</v>
      </c>
      <c r="D349" s="565">
        <v>5</v>
      </c>
    </row>
    <row r="350" spans="1:4" ht="15" customHeight="1">
      <c r="A350" s="605" t="s">
        <v>1329</v>
      </c>
      <c r="B350" s="521" t="s">
        <v>2329</v>
      </c>
      <c r="C350" s="565" t="s">
        <v>1330</v>
      </c>
      <c r="D350" s="565">
        <v>3</v>
      </c>
    </row>
    <row r="351" spans="1:4" ht="15" customHeight="1">
      <c r="A351" s="605" t="s">
        <v>1331</v>
      </c>
      <c r="B351" s="521" t="s">
        <v>2330</v>
      </c>
      <c r="C351" s="565" t="s">
        <v>1330</v>
      </c>
      <c r="D351" s="565">
        <v>3</v>
      </c>
    </row>
    <row r="352" spans="1:4" ht="15" customHeight="1" thickBot="1">
      <c r="A352" s="631" t="s">
        <v>1332</v>
      </c>
      <c r="B352" s="632" t="s">
        <v>2331</v>
      </c>
      <c r="C352" s="584" t="s">
        <v>1330</v>
      </c>
      <c r="D352" s="584">
        <v>3</v>
      </c>
    </row>
    <row r="353" spans="1:4" ht="15" customHeight="1" thickBot="1">
      <c r="A353" s="635" t="s">
        <v>1275</v>
      </c>
      <c r="B353" s="635" t="s">
        <v>2332</v>
      </c>
      <c r="C353" s="636" t="s">
        <v>1272</v>
      </c>
      <c r="D353" s="636" t="s">
        <v>143</v>
      </c>
    </row>
    <row r="354" spans="1:4" ht="15" customHeight="1">
      <c r="A354" s="634" t="s">
        <v>770</v>
      </c>
      <c r="B354" s="577" t="s">
        <v>140</v>
      </c>
      <c r="C354" s="578" t="s">
        <v>135</v>
      </c>
      <c r="D354" s="579">
        <v>5</v>
      </c>
    </row>
    <row r="355" spans="1:4" ht="15" customHeight="1">
      <c r="A355" s="605" t="s">
        <v>806</v>
      </c>
      <c r="B355" s="564" t="s">
        <v>2333</v>
      </c>
      <c r="C355" s="563" t="s">
        <v>135</v>
      </c>
      <c r="D355" s="565">
        <v>5</v>
      </c>
    </row>
    <row r="356" spans="1:4" ht="15" customHeight="1">
      <c r="A356" s="574" t="s">
        <v>772</v>
      </c>
      <c r="B356" s="564" t="s">
        <v>773</v>
      </c>
      <c r="C356" s="563" t="s">
        <v>135</v>
      </c>
      <c r="D356" s="565">
        <v>5</v>
      </c>
    </row>
    <row r="357" spans="1:4" ht="15" customHeight="1">
      <c r="A357" s="574" t="s">
        <v>2334</v>
      </c>
      <c r="B357" s="564" t="s">
        <v>134</v>
      </c>
      <c r="C357" s="563" t="s">
        <v>135</v>
      </c>
      <c r="D357" s="565">
        <v>5</v>
      </c>
    </row>
    <row r="358" spans="1:4" ht="15" customHeight="1">
      <c r="A358" s="605" t="s">
        <v>775</v>
      </c>
      <c r="B358" s="564" t="s">
        <v>776</v>
      </c>
      <c r="C358" s="563" t="s">
        <v>135</v>
      </c>
      <c r="D358" s="565">
        <v>5</v>
      </c>
    </row>
    <row r="359" spans="1:4" ht="15" customHeight="1">
      <c r="A359" s="574" t="s">
        <v>778</v>
      </c>
      <c r="B359" s="564" t="s">
        <v>1333</v>
      </c>
      <c r="C359" s="563" t="s">
        <v>135</v>
      </c>
      <c r="D359" s="565">
        <v>5</v>
      </c>
    </row>
    <row r="360" spans="1:4" ht="15" customHeight="1">
      <c r="A360" s="574" t="s">
        <v>780</v>
      </c>
      <c r="B360" s="564" t="s">
        <v>139</v>
      </c>
      <c r="C360" s="563" t="s">
        <v>135</v>
      </c>
      <c r="D360" s="565">
        <v>5</v>
      </c>
    </row>
    <row r="361" spans="1:4" ht="15" customHeight="1">
      <c r="A361" s="574" t="s">
        <v>782</v>
      </c>
      <c r="B361" s="564" t="s">
        <v>129</v>
      </c>
      <c r="C361" s="563" t="s">
        <v>135</v>
      </c>
      <c r="D361" s="565">
        <v>5</v>
      </c>
    </row>
    <row r="362" spans="1:4" ht="15" customHeight="1">
      <c r="A362" s="574" t="s">
        <v>784</v>
      </c>
      <c r="B362" s="564" t="s">
        <v>131</v>
      </c>
      <c r="C362" s="563" t="s">
        <v>135</v>
      </c>
      <c r="D362" s="565">
        <v>5</v>
      </c>
    </row>
    <row r="363" spans="1:4" ht="15" customHeight="1">
      <c r="A363" s="574" t="s">
        <v>786</v>
      </c>
      <c r="B363" s="564" t="s">
        <v>787</v>
      </c>
      <c r="C363" s="563" t="s">
        <v>135</v>
      </c>
      <c r="D363" s="565">
        <v>5</v>
      </c>
    </row>
    <row r="364" spans="1:4" ht="15" customHeight="1">
      <c r="A364" s="574" t="s">
        <v>789</v>
      </c>
      <c r="B364" s="564" t="s">
        <v>790</v>
      </c>
      <c r="C364" s="563" t="s">
        <v>135</v>
      </c>
      <c r="D364" s="565">
        <v>5</v>
      </c>
    </row>
    <row r="365" spans="1:4" ht="15" customHeight="1">
      <c r="A365" s="574" t="s">
        <v>792</v>
      </c>
      <c r="B365" s="564" t="s">
        <v>793</v>
      </c>
      <c r="C365" s="563" t="s">
        <v>135</v>
      </c>
      <c r="D365" s="565">
        <v>5</v>
      </c>
    </row>
    <row r="366" spans="1:4" ht="15" customHeight="1">
      <c r="A366" s="606" t="s">
        <v>2336</v>
      </c>
      <c r="B366" s="590" t="s">
        <v>2337</v>
      </c>
      <c r="C366" s="588" t="s">
        <v>135</v>
      </c>
      <c r="D366" s="589">
        <v>5</v>
      </c>
    </row>
    <row r="367" spans="1:4" ht="15" customHeight="1" thickBot="1">
      <c r="A367" s="605" t="s">
        <v>795</v>
      </c>
      <c r="B367" s="564" t="s">
        <v>796</v>
      </c>
      <c r="C367" s="563" t="s">
        <v>135</v>
      </c>
      <c r="D367" s="565">
        <v>5</v>
      </c>
    </row>
    <row r="368" spans="1:4" ht="15" customHeight="1" thickBot="1">
      <c r="A368" s="635" t="s">
        <v>1275</v>
      </c>
      <c r="B368" s="635" t="s">
        <v>2332</v>
      </c>
      <c r="C368" s="636" t="s">
        <v>1272</v>
      </c>
      <c r="D368" s="636" t="s">
        <v>143</v>
      </c>
    </row>
    <row r="369" spans="1:4" ht="15" customHeight="1">
      <c r="A369" s="605" t="s">
        <v>798</v>
      </c>
      <c r="B369" s="564" t="s">
        <v>799</v>
      </c>
      <c r="C369" s="563" t="s">
        <v>135</v>
      </c>
      <c r="D369" s="565">
        <v>5</v>
      </c>
    </row>
    <row r="370" spans="1:4" ht="15" customHeight="1">
      <c r="A370" s="574" t="s">
        <v>801</v>
      </c>
      <c r="B370" s="564" t="s">
        <v>132</v>
      </c>
      <c r="C370" s="563" t="s">
        <v>135</v>
      </c>
      <c r="D370" s="565">
        <v>5</v>
      </c>
    </row>
    <row r="371" spans="1:4" ht="15" customHeight="1">
      <c r="A371" s="605" t="s">
        <v>803</v>
      </c>
      <c r="B371" s="564" t="s">
        <v>804</v>
      </c>
      <c r="C371" s="563" t="s">
        <v>135</v>
      </c>
      <c r="D371" s="565">
        <v>5</v>
      </c>
    </row>
    <row r="372" spans="1:4" ht="15" customHeight="1" thickBot="1">
      <c r="A372" s="586" t="s">
        <v>808</v>
      </c>
      <c r="B372" s="582" t="s">
        <v>809</v>
      </c>
      <c r="C372" s="583" t="s">
        <v>135</v>
      </c>
      <c r="D372" s="584">
        <v>6</v>
      </c>
    </row>
    <row r="373" spans="1:4" ht="15" customHeight="1">
      <c r="A373" s="639" t="s">
        <v>2219</v>
      </c>
      <c r="B373" s="639" t="s">
        <v>2339</v>
      </c>
      <c r="C373" s="626" t="s">
        <v>1272</v>
      </c>
      <c r="D373" s="626" t="s">
        <v>143</v>
      </c>
    </row>
    <row r="374" spans="1:4" ht="15" customHeight="1">
      <c r="A374" s="574" t="s">
        <v>2340</v>
      </c>
      <c r="B374" s="564" t="s">
        <v>2341</v>
      </c>
      <c r="C374" s="563" t="s">
        <v>135</v>
      </c>
      <c r="D374" s="565">
        <v>5</v>
      </c>
    </row>
    <row r="375" spans="1:4" ht="15" customHeight="1">
      <c r="A375" s="574" t="s">
        <v>811</v>
      </c>
      <c r="B375" s="564" t="s">
        <v>130</v>
      </c>
      <c r="C375" s="563" t="s">
        <v>135</v>
      </c>
      <c r="D375" s="565">
        <v>5</v>
      </c>
    </row>
    <row r="376" spans="1:4" ht="15" customHeight="1">
      <c r="A376" s="574" t="s">
        <v>1334</v>
      </c>
      <c r="B376" s="564" t="s">
        <v>2342</v>
      </c>
      <c r="C376" s="563" t="s">
        <v>135</v>
      </c>
      <c r="D376" s="565">
        <v>5</v>
      </c>
    </row>
    <row r="377" spans="1:4" ht="15" customHeight="1">
      <c r="A377" s="574" t="s">
        <v>813</v>
      </c>
      <c r="B377" s="564" t="s">
        <v>814</v>
      </c>
      <c r="C377" s="563" t="s">
        <v>135</v>
      </c>
      <c r="D377" s="565">
        <v>5</v>
      </c>
    </row>
    <row r="378" spans="1:4" ht="15" customHeight="1">
      <c r="A378" s="574" t="s">
        <v>816</v>
      </c>
      <c r="B378" s="564" t="s">
        <v>127</v>
      </c>
      <c r="C378" s="563" t="s">
        <v>135</v>
      </c>
      <c r="D378" s="565">
        <v>5</v>
      </c>
    </row>
    <row r="379" spans="1:4" ht="15" customHeight="1">
      <c r="A379" s="574" t="s">
        <v>818</v>
      </c>
      <c r="B379" s="564" t="s">
        <v>128</v>
      </c>
      <c r="C379" s="563" t="s">
        <v>135</v>
      </c>
      <c r="D379" s="565">
        <v>5</v>
      </c>
    </row>
    <row r="380" spans="1:4" ht="15" customHeight="1">
      <c r="A380" s="574" t="s">
        <v>820</v>
      </c>
      <c r="B380" s="564" t="s">
        <v>141</v>
      </c>
      <c r="C380" s="563" t="s">
        <v>135</v>
      </c>
      <c r="D380" s="565">
        <v>5</v>
      </c>
    </row>
    <row r="381" spans="1:4" ht="15" customHeight="1">
      <c r="A381" s="574" t="s">
        <v>822</v>
      </c>
      <c r="B381" s="564" t="s">
        <v>823</v>
      </c>
      <c r="C381" s="563" t="s">
        <v>135</v>
      </c>
      <c r="D381" s="565">
        <v>5</v>
      </c>
    </row>
    <row r="382" spans="1:4" ht="15" customHeight="1">
      <c r="A382" s="574" t="s">
        <v>825</v>
      </c>
      <c r="B382" s="564" t="s">
        <v>133</v>
      </c>
      <c r="C382" s="563" t="s">
        <v>135</v>
      </c>
      <c r="D382" s="565">
        <v>5</v>
      </c>
    </row>
    <row r="383" spans="1:4" ht="15" customHeight="1" thickBot="1">
      <c r="A383" s="586" t="s">
        <v>827</v>
      </c>
      <c r="B383" s="582" t="s">
        <v>269</v>
      </c>
      <c r="C383" s="583" t="s">
        <v>135</v>
      </c>
      <c r="D383" s="584">
        <v>6</v>
      </c>
    </row>
    <row r="384" spans="1:4" ht="15" customHeight="1" thickBot="1">
      <c r="A384" s="630" t="s">
        <v>1275</v>
      </c>
      <c r="B384" s="630" t="s">
        <v>2343</v>
      </c>
      <c r="C384" s="619" t="s">
        <v>1272</v>
      </c>
      <c r="D384" s="619" t="s">
        <v>143</v>
      </c>
    </row>
    <row r="385" spans="1:4" ht="15" customHeight="1">
      <c r="A385" s="640" t="s">
        <v>2344</v>
      </c>
      <c r="B385" s="641" t="s">
        <v>2345</v>
      </c>
      <c r="C385" s="642" t="s">
        <v>135</v>
      </c>
      <c r="D385" s="643">
        <v>5</v>
      </c>
    </row>
    <row r="386" spans="1:4" ht="15" customHeight="1">
      <c r="A386" s="593" t="s">
        <v>829</v>
      </c>
      <c r="B386" s="590" t="s">
        <v>2347</v>
      </c>
      <c r="C386" s="588" t="s">
        <v>135</v>
      </c>
      <c r="D386" s="589">
        <v>5</v>
      </c>
    </row>
    <row r="387" spans="1:4" ht="15" customHeight="1">
      <c r="A387" s="574" t="s">
        <v>831</v>
      </c>
      <c r="B387" s="564" t="s">
        <v>832</v>
      </c>
      <c r="C387" s="563" t="s">
        <v>135</v>
      </c>
      <c r="D387" s="565">
        <v>5</v>
      </c>
    </row>
    <row r="388" spans="1:4" ht="15" customHeight="1">
      <c r="A388" s="574" t="s">
        <v>834</v>
      </c>
      <c r="B388" s="564" t="s">
        <v>137</v>
      </c>
      <c r="C388" s="563" t="s">
        <v>135</v>
      </c>
      <c r="D388" s="565">
        <v>5</v>
      </c>
    </row>
    <row r="389" spans="1:4" ht="15" customHeight="1">
      <c r="A389" s="574" t="s">
        <v>836</v>
      </c>
      <c r="B389" s="564" t="s">
        <v>2349</v>
      </c>
      <c r="C389" s="563" t="s">
        <v>135</v>
      </c>
      <c r="D389" s="565">
        <v>5</v>
      </c>
    </row>
    <row r="390" spans="1:4" ht="15" customHeight="1">
      <c r="A390" s="574" t="s">
        <v>838</v>
      </c>
      <c r="B390" s="564" t="s">
        <v>839</v>
      </c>
      <c r="C390" s="563" t="s">
        <v>135</v>
      </c>
      <c r="D390" s="565">
        <v>5</v>
      </c>
    </row>
    <row r="391" spans="1:4" ht="15" customHeight="1">
      <c r="A391" s="574" t="s">
        <v>1335</v>
      </c>
      <c r="B391" s="521" t="s">
        <v>2350</v>
      </c>
      <c r="C391" s="563" t="s">
        <v>135</v>
      </c>
      <c r="D391" s="565">
        <v>5</v>
      </c>
    </row>
    <row r="392" spans="1:4" ht="15" customHeight="1" thickBot="1">
      <c r="A392" s="644" t="s">
        <v>2351</v>
      </c>
      <c r="B392" s="645" t="s">
        <v>2352</v>
      </c>
      <c r="C392" s="646" t="s">
        <v>135</v>
      </c>
      <c r="D392" s="647">
        <v>5</v>
      </c>
    </row>
    <row r="393" spans="1:4" ht="15" customHeight="1" thickBot="1">
      <c r="A393" s="630" t="s">
        <v>1275</v>
      </c>
      <c r="B393" s="630" t="s">
        <v>2353</v>
      </c>
      <c r="C393" s="619" t="s">
        <v>1272</v>
      </c>
      <c r="D393" s="619" t="s">
        <v>143</v>
      </c>
    </row>
    <row r="394" spans="1:4" ht="15" customHeight="1">
      <c r="A394" s="648" t="s">
        <v>2354</v>
      </c>
      <c r="B394" s="577" t="s">
        <v>2355</v>
      </c>
      <c r="C394" s="578" t="s">
        <v>110</v>
      </c>
      <c r="D394" s="579">
        <v>5</v>
      </c>
    </row>
    <row r="395" spans="1:4" ht="15" customHeight="1">
      <c r="A395" s="574" t="s">
        <v>841</v>
      </c>
      <c r="B395" s="564" t="s">
        <v>136</v>
      </c>
      <c r="C395" s="563" t="s">
        <v>110</v>
      </c>
      <c r="D395" s="565">
        <v>6</v>
      </c>
    </row>
    <row r="396" spans="1:4" ht="15" customHeight="1">
      <c r="A396" s="607" t="s">
        <v>843</v>
      </c>
      <c r="B396" s="564" t="s">
        <v>844</v>
      </c>
      <c r="C396" s="563" t="s">
        <v>59</v>
      </c>
      <c r="D396" s="565">
        <v>10</v>
      </c>
    </row>
    <row r="397" spans="1:4" ht="15" customHeight="1">
      <c r="A397" s="607" t="s">
        <v>846</v>
      </c>
      <c r="B397" s="564" t="s">
        <v>847</v>
      </c>
      <c r="C397" s="563" t="s">
        <v>57</v>
      </c>
      <c r="D397" s="565">
        <v>10</v>
      </c>
    </row>
    <row r="398" spans="1:4" ht="15" customHeight="1">
      <c r="A398" s="574" t="s">
        <v>849</v>
      </c>
      <c r="B398" s="564" t="s">
        <v>2356</v>
      </c>
      <c r="C398" s="563" t="s">
        <v>2</v>
      </c>
      <c r="D398" s="565">
        <v>7</v>
      </c>
    </row>
    <row r="399" spans="1:4" ht="15" customHeight="1">
      <c r="A399" s="607" t="s">
        <v>851</v>
      </c>
      <c r="B399" s="564" t="s">
        <v>61</v>
      </c>
      <c r="C399" s="563" t="s">
        <v>2</v>
      </c>
      <c r="D399" s="565">
        <v>7</v>
      </c>
    </row>
    <row r="400" spans="1:4" ht="15" customHeight="1">
      <c r="A400" s="574" t="s">
        <v>853</v>
      </c>
      <c r="B400" s="564" t="s">
        <v>854</v>
      </c>
      <c r="C400" s="563" t="s">
        <v>2</v>
      </c>
      <c r="D400" s="565">
        <v>7</v>
      </c>
    </row>
    <row r="401" spans="1:4" ht="15" customHeight="1">
      <c r="A401" s="593" t="s">
        <v>2357</v>
      </c>
      <c r="B401" s="590" t="s">
        <v>2358</v>
      </c>
      <c r="C401" s="588" t="s">
        <v>2</v>
      </c>
      <c r="D401" s="589">
        <v>5</v>
      </c>
    </row>
    <row r="402" spans="1:4" ht="15" customHeight="1">
      <c r="A402" s="607" t="s">
        <v>1336</v>
      </c>
      <c r="B402" s="564" t="s">
        <v>1433</v>
      </c>
      <c r="C402" s="563" t="s">
        <v>2</v>
      </c>
      <c r="D402" s="565">
        <v>7</v>
      </c>
    </row>
    <row r="403" spans="1:4" ht="15" customHeight="1">
      <c r="A403" s="574" t="s">
        <v>856</v>
      </c>
      <c r="B403" s="564" t="s">
        <v>66</v>
      </c>
      <c r="C403" s="563" t="s">
        <v>2</v>
      </c>
      <c r="D403" s="565">
        <v>10</v>
      </c>
    </row>
    <row r="404" spans="1:4" ht="15" customHeight="1">
      <c r="A404" s="607" t="s">
        <v>858</v>
      </c>
      <c r="B404" s="564" t="s">
        <v>859</v>
      </c>
      <c r="C404" s="563" t="s">
        <v>171</v>
      </c>
      <c r="D404" s="565">
        <v>5</v>
      </c>
    </row>
    <row r="405" spans="1:4" ht="15" customHeight="1">
      <c r="A405" s="574" t="s">
        <v>861</v>
      </c>
      <c r="B405" s="564" t="s">
        <v>862</v>
      </c>
      <c r="C405" s="563" t="s">
        <v>2</v>
      </c>
      <c r="D405" s="565">
        <v>7</v>
      </c>
    </row>
    <row r="406" spans="1:4" ht="15" customHeight="1">
      <c r="A406" s="574" t="s">
        <v>864</v>
      </c>
      <c r="B406" s="564" t="s">
        <v>138</v>
      </c>
      <c r="C406" s="563" t="s">
        <v>2</v>
      </c>
      <c r="D406" s="565">
        <v>5</v>
      </c>
    </row>
    <row r="407" spans="1:4" ht="15" customHeight="1">
      <c r="A407" s="574" t="s">
        <v>867</v>
      </c>
      <c r="B407" s="564" t="s">
        <v>58</v>
      </c>
      <c r="C407" s="563" t="s">
        <v>2</v>
      </c>
      <c r="D407" s="565">
        <v>10</v>
      </c>
    </row>
    <row r="408" spans="1:4" ht="15" customHeight="1">
      <c r="A408" s="607" t="s">
        <v>1337</v>
      </c>
      <c r="B408" s="564" t="s">
        <v>1843</v>
      </c>
      <c r="C408" s="563" t="s">
        <v>2</v>
      </c>
      <c r="D408" s="565">
        <v>7</v>
      </c>
    </row>
    <row r="409" spans="1:4" ht="15" customHeight="1">
      <c r="A409" s="607" t="s">
        <v>2360</v>
      </c>
      <c r="B409" s="564" t="s">
        <v>2361</v>
      </c>
      <c r="C409" s="563" t="s">
        <v>110</v>
      </c>
      <c r="D409" s="565">
        <v>5</v>
      </c>
    </row>
    <row r="410" spans="1:4" ht="15" customHeight="1">
      <c r="A410" s="574" t="s">
        <v>869</v>
      </c>
      <c r="B410" s="564" t="s">
        <v>870</v>
      </c>
      <c r="C410" s="563" t="s">
        <v>2</v>
      </c>
      <c r="D410" s="565">
        <v>10</v>
      </c>
    </row>
    <row r="411" spans="1:4" ht="15" customHeight="1">
      <c r="A411" s="593" t="s">
        <v>2362</v>
      </c>
      <c r="B411" s="590" t="s">
        <v>2363</v>
      </c>
      <c r="C411" s="588" t="s">
        <v>110</v>
      </c>
      <c r="D411" s="589">
        <v>7</v>
      </c>
    </row>
    <row r="412" spans="1:4" ht="15" customHeight="1">
      <c r="A412" s="574" t="s">
        <v>872</v>
      </c>
      <c r="B412" s="564" t="s">
        <v>62</v>
      </c>
      <c r="C412" s="563" t="s">
        <v>2</v>
      </c>
      <c r="D412" s="565">
        <v>7</v>
      </c>
    </row>
    <row r="413" spans="1:4" ht="15" customHeight="1" thickBot="1">
      <c r="A413" s="649" t="s">
        <v>874</v>
      </c>
      <c r="B413" s="582" t="s">
        <v>267</v>
      </c>
      <c r="C413" s="583" t="s">
        <v>2</v>
      </c>
      <c r="D413" s="584">
        <v>10</v>
      </c>
    </row>
    <row r="414" spans="1:4" ht="15" customHeight="1" thickBot="1">
      <c r="A414" s="630" t="s">
        <v>1275</v>
      </c>
      <c r="B414" s="630" t="s">
        <v>2365</v>
      </c>
      <c r="C414" s="619" t="s">
        <v>1272</v>
      </c>
      <c r="D414" s="619" t="s">
        <v>143</v>
      </c>
    </row>
    <row r="415" spans="1:4" ht="15" customHeight="1" thickBot="1">
      <c r="A415" s="634" t="s">
        <v>876</v>
      </c>
      <c r="B415" s="577" t="s">
        <v>877</v>
      </c>
      <c r="C415" s="578" t="s">
        <v>126</v>
      </c>
      <c r="D415" s="579">
        <v>10</v>
      </c>
    </row>
    <row r="416" spans="1:4" ht="15" customHeight="1" thickBot="1">
      <c r="A416" s="630" t="s">
        <v>1275</v>
      </c>
      <c r="B416" s="630" t="s">
        <v>2365</v>
      </c>
      <c r="C416" s="619" t="s">
        <v>1272</v>
      </c>
      <c r="D416" s="619" t="s">
        <v>143</v>
      </c>
    </row>
    <row r="417" spans="1:4" ht="15" customHeight="1">
      <c r="A417" s="574" t="s">
        <v>879</v>
      </c>
      <c r="B417" s="564" t="s">
        <v>880</v>
      </c>
      <c r="C417" s="563" t="s">
        <v>126</v>
      </c>
      <c r="D417" s="565">
        <v>10</v>
      </c>
    </row>
    <row r="418" spans="1:4" ht="15" customHeight="1">
      <c r="A418" s="574" t="s">
        <v>882</v>
      </c>
      <c r="B418" s="564" t="s">
        <v>883</v>
      </c>
      <c r="C418" s="563" t="s">
        <v>126</v>
      </c>
      <c r="D418" s="565">
        <v>10</v>
      </c>
    </row>
    <row r="419" spans="1:4" ht="15" customHeight="1">
      <c r="A419" s="574" t="s">
        <v>885</v>
      </c>
      <c r="B419" s="564" t="s">
        <v>886</v>
      </c>
      <c r="C419" s="563" t="s">
        <v>126</v>
      </c>
      <c r="D419" s="565">
        <v>10</v>
      </c>
    </row>
    <row r="420" spans="1:4" ht="15" customHeight="1">
      <c r="A420" s="574" t="s">
        <v>888</v>
      </c>
      <c r="B420" s="564" t="s">
        <v>1338</v>
      </c>
      <c r="C420" s="563" t="s">
        <v>126</v>
      </c>
      <c r="D420" s="565">
        <v>10</v>
      </c>
    </row>
    <row r="421" spans="1:4" ht="15" customHeight="1">
      <c r="A421" s="574" t="s">
        <v>1339</v>
      </c>
      <c r="B421" s="564" t="s">
        <v>2366</v>
      </c>
      <c r="C421" s="563" t="s">
        <v>126</v>
      </c>
      <c r="D421" s="565">
        <v>10</v>
      </c>
    </row>
    <row r="422" spans="1:4" ht="15" customHeight="1">
      <c r="A422" s="573" t="s">
        <v>890</v>
      </c>
      <c r="B422" s="564" t="s">
        <v>2367</v>
      </c>
      <c r="C422" s="563" t="s">
        <v>126</v>
      </c>
      <c r="D422" s="565">
        <v>10</v>
      </c>
    </row>
    <row r="423" spans="1:4" ht="15" customHeight="1">
      <c r="A423" s="569" t="s">
        <v>1275</v>
      </c>
      <c r="B423" s="569" t="s">
        <v>2368</v>
      </c>
      <c r="C423" s="602" t="s">
        <v>1272</v>
      </c>
      <c r="D423" s="602" t="s">
        <v>143</v>
      </c>
    </row>
    <row r="424" spans="1:4" ht="15" customHeight="1">
      <c r="A424" s="573" t="s">
        <v>916</v>
      </c>
      <c r="B424" s="564" t="s">
        <v>1340</v>
      </c>
      <c r="C424" s="563" t="s">
        <v>60</v>
      </c>
      <c r="D424" s="565">
        <v>20</v>
      </c>
    </row>
    <row r="425" spans="1:4" ht="15" customHeight="1">
      <c r="A425" s="574" t="s">
        <v>892</v>
      </c>
      <c r="B425" s="564" t="s">
        <v>893</v>
      </c>
      <c r="C425" s="563" t="s">
        <v>60</v>
      </c>
      <c r="D425" s="565">
        <v>20</v>
      </c>
    </row>
    <row r="426" spans="1:4" ht="15" customHeight="1">
      <c r="A426" s="573" t="s">
        <v>895</v>
      </c>
      <c r="B426" s="564" t="s">
        <v>896</v>
      </c>
      <c r="C426" s="563" t="s">
        <v>60</v>
      </c>
      <c r="D426" s="565">
        <v>20</v>
      </c>
    </row>
    <row r="427" spans="1:4" ht="15" customHeight="1">
      <c r="A427" s="574" t="s">
        <v>898</v>
      </c>
      <c r="B427" s="564" t="s">
        <v>899</v>
      </c>
      <c r="C427" s="563" t="s">
        <v>60</v>
      </c>
      <c r="D427" s="565">
        <v>20</v>
      </c>
    </row>
    <row r="428" spans="1:4" ht="15" customHeight="1">
      <c r="A428" s="573" t="s">
        <v>901</v>
      </c>
      <c r="B428" s="564" t="s">
        <v>902</v>
      </c>
      <c r="C428" s="563" t="s">
        <v>60</v>
      </c>
      <c r="D428" s="565">
        <v>20</v>
      </c>
    </row>
    <row r="429" spans="1:4" ht="15" customHeight="1">
      <c r="A429" s="573" t="s">
        <v>904</v>
      </c>
      <c r="B429" s="564" t="s">
        <v>48</v>
      </c>
      <c r="C429" s="563" t="s">
        <v>60</v>
      </c>
      <c r="D429" s="565">
        <v>20</v>
      </c>
    </row>
    <row r="430" spans="1:4" ht="15" customHeight="1">
      <c r="A430" s="573" t="s">
        <v>2369</v>
      </c>
      <c r="B430" s="564" t="s">
        <v>2370</v>
      </c>
      <c r="C430" s="563" t="s">
        <v>46</v>
      </c>
      <c r="D430" s="565">
        <v>10</v>
      </c>
    </row>
    <row r="431" spans="1:4" ht="15" customHeight="1">
      <c r="A431" s="573" t="s">
        <v>906</v>
      </c>
      <c r="B431" s="564" t="s">
        <v>907</v>
      </c>
      <c r="C431" s="563" t="s">
        <v>60</v>
      </c>
      <c r="D431" s="565">
        <v>20</v>
      </c>
    </row>
    <row r="432" spans="1:4" ht="15" customHeight="1">
      <c r="A432" s="574" t="s">
        <v>909</v>
      </c>
      <c r="B432" s="564" t="s">
        <v>47</v>
      </c>
      <c r="C432" s="563" t="s">
        <v>60</v>
      </c>
      <c r="D432" s="565">
        <v>20</v>
      </c>
    </row>
    <row r="433" spans="1:4" ht="15" customHeight="1">
      <c r="A433" s="573" t="s">
        <v>911</v>
      </c>
      <c r="B433" s="564" t="s">
        <v>56</v>
      </c>
      <c r="C433" s="563" t="s">
        <v>126</v>
      </c>
      <c r="D433" s="565">
        <v>10</v>
      </c>
    </row>
    <row r="434" spans="1:4" ht="15" customHeight="1">
      <c r="A434" s="573" t="s">
        <v>2371</v>
      </c>
      <c r="B434" s="564" t="s">
        <v>2372</v>
      </c>
      <c r="C434" s="563" t="s">
        <v>46</v>
      </c>
      <c r="D434" s="565">
        <v>20</v>
      </c>
    </row>
    <row r="435" spans="1:4" ht="15" customHeight="1">
      <c r="A435" s="574" t="s">
        <v>913</v>
      </c>
      <c r="B435" s="564" t="s">
        <v>914</v>
      </c>
      <c r="C435" s="563" t="s">
        <v>60</v>
      </c>
      <c r="D435" s="565">
        <v>15</v>
      </c>
    </row>
    <row r="436" spans="1:4" ht="15" customHeight="1" thickBot="1">
      <c r="A436" s="650" t="s">
        <v>2373</v>
      </c>
      <c r="B436" s="645" t="s">
        <v>2374</v>
      </c>
      <c r="C436" s="646" t="s">
        <v>60</v>
      </c>
      <c r="D436" s="647">
        <v>20</v>
      </c>
    </row>
    <row r="437" spans="1:4" ht="15" customHeight="1" thickBot="1">
      <c r="A437" s="630" t="s">
        <v>1275</v>
      </c>
      <c r="B437" s="630" t="s">
        <v>79</v>
      </c>
      <c r="C437" s="619" t="s">
        <v>1272</v>
      </c>
      <c r="D437" s="619" t="s">
        <v>143</v>
      </c>
    </row>
    <row r="438" spans="1:4" ht="15" customHeight="1">
      <c r="A438" s="634" t="s">
        <v>2376</v>
      </c>
      <c r="B438" s="577" t="s">
        <v>2377</v>
      </c>
      <c r="C438" s="578" t="s">
        <v>110</v>
      </c>
      <c r="D438" s="579">
        <v>5</v>
      </c>
    </row>
    <row r="439" spans="1:4" ht="15" customHeight="1">
      <c r="A439" s="574" t="s">
        <v>2378</v>
      </c>
      <c r="B439" s="564" t="s">
        <v>2379</v>
      </c>
      <c r="C439" s="563" t="s">
        <v>2</v>
      </c>
      <c r="D439" s="565">
        <v>5</v>
      </c>
    </row>
    <row r="440" spans="1:4" ht="15" customHeight="1">
      <c r="A440" s="574" t="s">
        <v>918</v>
      </c>
      <c r="B440" s="566" t="s">
        <v>919</v>
      </c>
      <c r="C440" s="567" t="s">
        <v>645</v>
      </c>
      <c r="D440" s="567">
        <v>15</v>
      </c>
    </row>
    <row r="441" spans="1:4" ht="15" customHeight="1">
      <c r="A441" s="573" t="s">
        <v>920</v>
      </c>
      <c r="B441" s="564" t="s">
        <v>921</v>
      </c>
      <c r="C441" s="563" t="s">
        <v>110</v>
      </c>
      <c r="D441" s="565">
        <v>5</v>
      </c>
    </row>
    <row r="442" spans="1:4" ht="15" customHeight="1">
      <c r="A442" s="573" t="s">
        <v>922</v>
      </c>
      <c r="B442" s="564" t="s">
        <v>162</v>
      </c>
      <c r="C442" s="563" t="s">
        <v>135</v>
      </c>
      <c r="D442" s="565">
        <v>1</v>
      </c>
    </row>
    <row r="443" spans="1:4" ht="15" customHeight="1">
      <c r="A443" s="574" t="s">
        <v>923</v>
      </c>
      <c r="B443" s="564" t="s">
        <v>152</v>
      </c>
      <c r="C443" s="563" t="s">
        <v>163</v>
      </c>
      <c r="D443" s="565">
        <v>1</v>
      </c>
    </row>
    <row r="444" spans="1:4" ht="15" customHeight="1">
      <c r="A444" s="573" t="s">
        <v>924</v>
      </c>
      <c r="B444" s="564" t="s">
        <v>159</v>
      </c>
      <c r="C444" s="563" t="s">
        <v>163</v>
      </c>
      <c r="D444" s="565">
        <v>1</v>
      </c>
    </row>
    <row r="445" spans="1:4" ht="15" customHeight="1">
      <c r="A445" s="573" t="s">
        <v>925</v>
      </c>
      <c r="B445" s="564" t="s">
        <v>2380</v>
      </c>
      <c r="C445" s="563" t="s">
        <v>926</v>
      </c>
      <c r="D445" s="565">
        <v>5</v>
      </c>
    </row>
    <row r="446" spans="1:4" ht="15" customHeight="1">
      <c r="A446" s="574" t="s">
        <v>927</v>
      </c>
      <c r="B446" s="564" t="s">
        <v>928</v>
      </c>
      <c r="C446" s="563" t="s">
        <v>60</v>
      </c>
      <c r="D446" s="565">
        <v>10</v>
      </c>
    </row>
    <row r="447" spans="1:4" ht="15" customHeight="1">
      <c r="A447" s="574" t="s">
        <v>929</v>
      </c>
      <c r="B447" s="564" t="s">
        <v>80</v>
      </c>
      <c r="C447" s="563" t="s">
        <v>110</v>
      </c>
      <c r="D447" s="565">
        <v>5</v>
      </c>
    </row>
    <row r="448" spans="1:4" ht="15" customHeight="1">
      <c r="A448" s="573" t="s">
        <v>930</v>
      </c>
      <c r="B448" s="564" t="s">
        <v>931</v>
      </c>
      <c r="C448" s="563" t="s">
        <v>60</v>
      </c>
      <c r="D448" s="565">
        <v>20</v>
      </c>
    </row>
    <row r="449" spans="1:4" ht="15" customHeight="1">
      <c r="A449" s="573" t="s">
        <v>932</v>
      </c>
      <c r="B449" s="564" t="s">
        <v>85</v>
      </c>
      <c r="C449" s="563" t="s">
        <v>174</v>
      </c>
      <c r="D449" s="565">
        <v>1</v>
      </c>
    </row>
    <row r="450" spans="1:4" ht="15" customHeight="1">
      <c r="A450" s="574" t="s">
        <v>933</v>
      </c>
      <c r="B450" s="564" t="s">
        <v>934</v>
      </c>
      <c r="C450" s="563" t="s">
        <v>60</v>
      </c>
      <c r="D450" s="565">
        <v>20</v>
      </c>
    </row>
    <row r="451" spans="1:4" ht="15" customHeight="1">
      <c r="A451" s="587" t="s">
        <v>2381</v>
      </c>
      <c r="B451" s="590" t="s">
        <v>2382</v>
      </c>
      <c r="C451" s="588" t="s">
        <v>57</v>
      </c>
      <c r="D451" s="589">
        <v>5</v>
      </c>
    </row>
    <row r="452" spans="1:4" ht="15" customHeight="1">
      <c r="A452" s="587" t="s">
        <v>2383</v>
      </c>
      <c r="B452" s="590" t="s">
        <v>2384</v>
      </c>
      <c r="C452" s="588" t="s">
        <v>104</v>
      </c>
      <c r="D452" s="589">
        <v>1</v>
      </c>
    </row>
    <row r="453" spans="1:4" ht="15" customHeight="1">
      <c r="A453" s="573" t="s">
        <v>935</v>
      </c>
      <c r="B453" s="564" t="s">
        <v>936</v>
      </c>
      <c r="C453" s="563" t="s">
        <v>60</v>
      </c>
      <c r="D453" s="565">
        <v>20</v>
      </c>
    </row>
    <row r="454" spans="1:4" ht="15" customHeight="1">
      <c r="A454" s="593" t="s">
        <v>2385</v>
      </c>
      <c r="B454" s="590" t="s">
        <v>2386</v>
      </c>
      <c r="C454" s="588" t="s">
        <v>110</v>
      </c>
      <c r="D454" s="589">
        <v>5</v>
      </c>
    </row>
    <row r="455" spans="1:4" ht="15" customHeight="1">
      <c r="A455" s="593" t="s">
        <v>937</v>
      </c>
      <c r="B455" s="590" t="s">
        <v>84</v>
      </c>
      <c r="C455" s="588" t="s">
        <v>110</v>
      </c>
      <c r="D455" s="589">
        <v>5</v>
      </c>
    </row>
    <row r="456" spans="1:4" ht="15" customHeight="1">
      <c r="A456" s="593" t="s">
        <v>2387</v>
      </c>
      <c r="B456" s="590" t="s">
        <v>2388</v>
      </c>
      <c r="C456" s="588" t="s">
        <v>135</v>
      </c>
      <c r="D456" s="589">
        <v>2</v>
      </c>
    </row>
    <row r="457" spans="1:4" ht="15" customHeight="1">
      <c r="A457" s="587" t="s">
        <v>938</v>
      </c>
      <c r="B457" s="590" t="s">
        <v>155</v>
      </c>
      <c r="C457" s="588" t="s">
        <v>135</v>
      </c>
      <c r="D457" s="589">
        <v>3</v>
      </c>
    </row>
    <row r="458" spans="1:4" ht="15" customHeight="1">
      <c r="A458" s="593" t="s">
        <v>2389</v>
      </c>
      <c r="B458" s="590" t="s">
        <v>2390</v>
      </c>
      <c r="C458" s="588" t="s">
        <v>104</v>
      </c>
      <c r="D458" s="589">
        <v>1</v>
      </c>
    </row>
    <row r="459" spans="1:4" ht="15" customHeight="1">
      <c r="A459" s="593" t="s">
        <v>939</v>
      </c>
      <c r="B459" s="590" t="s">
        <v>940</v>
      </c>
      <c r="C459" s="588" t="s">
        <v>60</v>
      </c>
      <c r="D459" s="589">
        <v>20</v>
      </c>
    </row>
    <row r="460" spans="1:4" ht="15" customHeight="1">
      <c r="A460" s="574" t="s">
        <v>2391</v>
      </c>
      <c r="B460" s="564" t="s">
        <v>2392</v>
      </c>
      <c r="C460" s="563" t="s">
        <v>110</v>
      </c>
      <c r="D460" s="565">
        <v>3</v>
      </c>
    </row>
    <row r="461" spans="1:4" ht="15" customHeight="1">
      <c r="A461" s="574" t="s">
        <v>941</v>
      </c>
      <c r="B461" s="564" t="s">
        <v>942</v>
      </c>
      <c r="C461" s="563" t="s">
        <v>60</v>
      </c>
      <c r="D461" s="565">
        <v>20</v>
      </c>
    </row>
    <row r="462" spans="1:4" ht="15" customHeight="1">
      <c r="A462" s="650" t="s">
        <v>2393</v>
      </c>
      <c r="B462" s="645" t="s">
        <v>2394</v>
      </c>
      <c r="C462" s="646" t="s">
        <v>110</v>
      </c>
      <c r="D462" s="647">
        <v>5</v>
      </c>
    </row>
    <row r="463" spans="1:4" ht="15" customHeight="1" thickBot="1">
      <c r="A463" s="848"/>
      <c r="B463" s="848"/>
      <c r="C463" s="849"/>
      <c r="D463" s="849"/>
    </row>
    <row r="464" spans="1:4" ht="15" customHeight="1" thickBot="1">
      <c r="A464" s="630" t="s">
        <v>1275</v>
      </c>
      <c r="B464" s="630" t="s">
        <v>86</v>
      </c>
      <c r="C464" s="619" t="s">
        <v>1272</v>
      </c>
      <c r="D464" s="619" t="s">
        <v>143</v>
      </c>
    </row>
    <row r="465" spans="1:4" ht="15" customHeight="1">
      <c r="A465" s="634" t="s">
        <v>943</v>
      </c>
      <c r="B465" s="577" t="s">
        <v>944</v>
      </c>
      <c r="C465" s="578" t="s">
        <v>60</v>
      </c>
      <c r="D465" s="579">
        <v>20</v>
      </c>
    </row>
    <row r="466" spans="1:4" ht="15" customHeight="1">
      <c r="A466" s="574" t="s">
        <v>946</v>
      </c>
      <c r="B466" s="564" t="s">
        <v>947</v>
      </c>
      <c r="C466" s="563" t="s">
        <v>60</v>
      </c>
      <c r="D466" s="565">
        <v>10</v>
      </c>
    </row>
    <row r="467" spans="1:4" ht="15" customHeight="1">
      <c r="A467" s="574" t="s">
        <v>949</v>
      </c>
      <c r="B467" s="564" t="s">
        <v>950</v>
      </c>
      <c r="C467" s="563" t="s">
        <v>60</v>
      </c>
      <c r="D467" s="565">
        <v>10</v>
      </c>
    </row>
    <row r="468" spans="1:4" ht="15" customHeight="1">
      <c r="A468" s="574" t="s">
        <v>952</v>
      </c>
      <c r="B468" s="564" t="s">
        <v>953</v>
      </c>
      <c r="C468" s="563" t="s">
        <v>60</v>
      </c>
      <c r="D468" s="565">
        <v>20</v>
      </c>
    </row>
    <row r="469" spans="1:4" ht="15" customHeight="1">
      <c r="A469" s="574" t="s">
        <v>955</v>
      </c>
      <c r="B469" s="564" t="s">
        <v>956</v>
      </c>
      <c r="C469" s="563" t="s">
        <v>60</v>
      </c>
      <c r="D469" s="565">
        <v>20</v>
      </c>
    </row>
    <row r="470" spans="1:4" ht="15" customHeight="1">
      <c r="A470" s="574" t="s">
        <v>958</v>
      </c>
      <c r="B470" s="564" t="s">
        <v>959</v>
      </c>
      <c r="C470" s="563" t="s">
        <v>60</v>
      </c>
      <c r="D470" s="565">
        <v>20</v>
      </c>
    </row>
    <row r="471" spans="1:4" ht="15" customHeight="1">
      <c r="A471" s="574" t="s">
        <v>961</v>
      </c>
      <c r="B471" s="564" t="s">
        <v>962</v>
      </c>
      <c r="C471" s="563" t="s">
        <v>60</v>
      </c>
      <c r="D471" s="565">
        <v>20</v>
      </c>
    </row>
    <row r="472" spans="1:4" ht="15" customHeight="1">
      <c r="A472" s="574" t="s">
        <v>964</v>
      </c>
      <c r="B472" s="564" t="s">
        <v>965</v>
      </c>
      <c r="C472" s="563" t="s">
        <v>60</v>
      </c>
      <c r="D472" s="565">
        <v>20</v>
      </c>
    </row>
    <row r="473" spans="1:4" ht="15" customHeight="1">
      <c r="A473" s="574" t="s">
        <v>967</v>
      </c>
      <c r="B473" s="564" t="s">
        <v>968</v>
      </c>
      <c r="C473" s="563" t="s">
        <v>60</v>
      </c>
      <c r="D473" s="565">
        <v>20</v>
      </c>
    </row>
    <row r="474" spans="1:4" ht="15" customHeight="1" thickBot="1">
      <c r="A474" s="586" t="s">
        <v>970</v>
      </c>
      <c r="B474" s="582" t="s">
        <v>971</v>
      </c>
      <c r="C474" s="583" t="s">
        <v>60</v>
      </c>
      <c r="D474" s="584">
        <v>20</v>
      </c>
    </row>
    <row r="475" spans="1:4" ht="15" customHeight="1" thickBot="1">
      <c r="A475" s="630" t="s">
        <v>1366</v>
      </c>
      <c r="B475" s="630" t="s">
        <v>973</v>
      </c>
      <c r="C475" s="619" t="s">
        <v>1272</v>
      </c>
      <c r="D475" s="619" t="s">
        <v>143</v>
      </c>
    </row>
    <row r="476" spans="1:4" ht="15" customHeight="1" thickBot="1">
      <c r="A476" s="651" t="s">
        <v>974</v>
      </c>
      <c r="B476" s="652" t="s">
        <v>975</v>
      </c>
      <c r="C476" s="562" t="s">
        <v>104</v>
      </c>
      <c r="D476" s="653">
        <v>3</v>
      </c>
    </row>
    <row r="477" spans="1:4" ht="15" customHeight="1" thickBot="1">
      <c r="A477" s="630" t="s">
        <v>1366</v>
      </c>
      <c r="B477" s="630" t="s">
        <v>108</v>
      </c>
      <c r="C477" s="619" t="s">
        <v>1272</v>
      </c>
      <c r="D477" s="619" t="s">
        <v>143</v>
      </c>
    </row>
    <row r="478" spans="1:4" ht="15" customHeight="1">
      <c r="A478" s="634" t="s">
        <v>977</v>
      </c>
      <c r="B478" s="577" t="s">
        <v>978</v>
      </c>
      <c r="C478" s="578" t="s">
        <v>135</v>
      </c>
      <c r="D478" s="579">
        <v>3</v>
      </c>
    </row>
    <row r="479" spans="1:4" ht="15" customHeight="1" thickBot="1">
      <c r="A479" s="586" t="s">
        <v>2395</v>
      </c>
      <c r="B479" s="582" t="s">
        <v>2396</v>
      </c>
      <c r="C479" s="583" t="s">
        <v>135</v>
      </c>
      <c r="D479" s="584">
        <v>3</v>
      </c>
    </row>
    <row r="480" spans="1:4" ht="15" customHeight="1" thickBot="1">
      <c r="A480" s="630" t="s">
        <v>1366</v>
      </c>
      <c r="B480" s="630" t="s">
        <v>122</v>
      </c>
      <c r="C480" s="619" t="s">
        <v>1272</v>
      </c>
      <c r="D480" s="619" t="s">
        <v>143</v>
      </c>
    </row>
    <row r="481" spans="1:4" ht="15" customHeight="1">
      <c r="A481" s="634" t="s">
        <v>980</v>
      </c>
      <c r="B481" s="577" t="s">
        <v>981</v>
      </c>
      <c r="C481" s="578" t="s">
        <v>60</v>
      </c>
      <c r="D481" s="579">
        <v>20</v>
      </c>
    </row>
    <row r="482" spans="1:4" ht="15" customHeight="1">
      <c r="A482" s="574" t="s">
        <v>983</v>
      </c>
      <c r="B482" s="564" t="s">
        <v>123</v>
      </c>
      <c r="C482" s="563" t="s">
        <v>60</v>
      </c>
      <c r="D482" s="565">
        <v>20</v>
      </c>
    </row>
    <row r="483" spans="1:4" ht="15" customHeight="1">
      <c r="A483" s="574" t="s">
        <v>985</v>
      </c>
      <c r="B483" s="564" t="s">
        <v>986</v>
      </c>
      <c r="C483" s="563" t="s">
        <v>60</v>
      </c>
      <c r="D483" s="565">
        <v>20</v>
      </c>
    </row>
    <row r="484" spans="1:4" ht="15" customHeight="1" thickBot="1">
      <c r="A484" s="586" t="s">
        <v>988</v>
      </c>
      <c r="B484" s="582" t="s">
        <v>74</v>
      </c>
      <c r="C484" s="583" t="s">
        <v>60</v>
      </c>
      <c r="D484" s="584">
        <v>20</v>
      </c>
    </row>
    <row r="485" spans="1:4" ht="15" customHeight="1" thickBot="1">
      <c r="A485" s="630" t="s">
        <v>1366</v>
      </c>
      <c r="B485" s="630" t="s">
        <v>169</v>
      </c>
      <c r="C485" s="619" t="s">
        <v>1272</v>
      </c>
      <c r="D485" s="619" t="s">
        <v>143</v>
      </c>
    </row>
    <row r="486" spans="1:4" ht="15" customHeight="1">
      <c r="A486" s="634" t="s">
        <v>990</v>
      </c>
      <c r="B486" s="577" t="s">
        <v>173</v>
      </c>
      <c r="C486" s="578" t="s">
        <v>991</v>
      </c>
      <c r="D486" s="579">
        <v>1</v>
      </c>
    </row>
    <row r="487" spans="1:4" ht="15" customHeight="1" thickBot="1">
      <c r="A487" s="586" t="s">
        <v>993</v>
      </c>
      <c r="B487" s="582" t="s">
        <v>170</v>
      </c>
      <c r="C487" s="583" t="s">
        <v>135</v>
      </c>
      <c r="D487" s="584">
        <v>1</v>
      </c>
    </row>
    <row r="488" spans="1:4" ht="15" customHeight="1" thickBot="1">
      <c r="A488" s="630" t="s">
        <v>1366</v>
      </c>
      <c r="B488" s="630" t="s">
        <v>113</v>
      </c>
      <c r="C488" s="619" t="s">
        <v>1272</v>
      </c>
      <c r="D488" s="619" t="s">
        <v>143</v>
      </c>
    </row>
    <row r="489" spans="1:4" ht="15" customHeight="1" thickBot="1">
      <c r="A489" s="651" t="s">
        <v>995</v>
      </c>
      <c r="B489" s="652" t="s">
        <v>114</v>
      </c>
      <c r="C489" s="562" t="s">
        <v>996</v>
      </c>
      <c r="D489" s="653">
        <v>3</v>
      </c>
    </row>
    <row r="490" spans="1:4" ht="15" customHeight="1" thickBot="1">
      <c r="A490" s="630" t="s">
        <v>1366</v>
      </c>
      <c r="B490" s="630" t="s">
        <v>998</v>
      </c>
      <c r="C490" s="619" t="s">
        <v>1272</v>
      </c>
      <c r="D490" s="619" t="s">
        <v>143</v>
      </c>
    </row>
    <row r="491" spans="1:4" ht="15" customHeight="1" thickBot="1">
      <c r="A491" s="656" t="s">
        <v>999</v>
      </c>
      <c r="B491" s="652" t="s">
        <v>1000</v>
      </c>
      <c r="C491" s="562" t="s">
        <v>645</v>
      </c>
      <c r="D491" s="653">
        <v>10</v>
      </c>
    </row>
    <row r="492" spans="1:4" ht="15" customHeight="1" thickBot="1">
      <c r="A492" s="630" t="s">
        <v>1366</v>
      </c>
      <c r="B492" s="630" t="s">
        <v>117</v>
      </c>
      <c r="C492" s="619" t="s">
        <v>1272</v>
      </c>
      <c r="D492" s="619" t="s">
        <v>143</v>
      </c>
    </row>
    <row r="493" spans="1:4" ht="15" customHeight="1" thickBot="1">
      <c r="A493" s="656" t="s">
        <v>1002</v>
      </c>
      <c r="B493" s="652" t="s">
        <v>1003</v>
      </c>
      <c r="C493" s="562" t="s">
        <v>60</v>
      </c>
      <c r="D493" s="653">
        <v>10</v>
      </c>
    </row>
    <row r="494" spans="1:4" ht="15" customHeight="1" thickBot="1">
      <c r="A494" s="630" t="s">
        <v>1366</v>
      </c>
      <c r="B494" s="630" t="s">
        <v>187</v>
      </c>
      <c r="C494" s="619" t="s">
        <v>1272</v>
      </c>
      <c r="D494" s="619" t="s">
        <v>143</v>
      </c>
    </row>
    <row r="495" spans="1:4" ht="15" customHeight="1">
      <c r="A495" s="655" t="s">
        <v>1005</v>
      </c>
      <c r="B495" s="577" t="s">
        <v>1006</v>
      </c>
      <c r="C495" s="657" t="s">
        <v>104</v>
      </c>
      <c r="D495" s="579">
        <v>1</v>
      </c>
    </row>
    <row r="496" spans="1:4" ht="15" customHeight="1">
      <c r="A496" s="608" t="s">
        <v>1008</v>
      </c>
      <c r="B496" s="564" t="s">
        <v>49</v>
      </c>
      <c r="C496" s="609" t="s">
        <v>104</v>
      </c>
      <c r="D496" s="565">
        <v>1</v>
      </c>
    </row>
    <row r="497" spans="1:4" ht="15" customHeight="1" thickBot="1">
      <c r="A497" s="658" t="s">
        <v>1010</v>
      </c>
      <c r="B497" s="582" t="s">
        <v>1011</v>
      </c>
      <c r="C497" s="659" t="s">
        <v>104</v>
      </c>
      <c r="D497" s="584">
        <v>1</v>
      </c>
    </row>
    <row r="498" spans="1:4" ht="15" customHeight="1" thickBot="1">
      <c r="A498" s="630" t="s">
        <v>1366</v>
      </c>
      <c r="B498" s="630" t="s">
        <v>102</v>
      </c>
      <c r="C498" s="619" t="s">
        <v>1272</v>
      </c>
      <c r="D498" s="619" t="s">
        <v>143</v>
      </c>
    </row>
    <row r="499" spans="1:4" ht="15" customHeight="1">
      <c r="A499" s="655" t="s">
        <v>1013</v>
      </c>
      <c r="B499" s="577" t="s">
        <v>103</v>
      </c>
      <c r="C499" s="657" t="s">
        <v>104</v>
      </c>
      <c r="D499" s="579">
        <v>3</v>
      </c>
    </row>
    <row r="500" spans="1:4" ht="15" customHeight="1">
      <c r="A500" s="608" t="s">
        <v>1015</v>
      </c>
      <c r="B500" s="564" t="s">
        <v>1016</v>
      </c>
      <c r="C500" s="609" t="s">
        <v>104</v>
      </c>
      <c r="D500" s="565">
        <v>1</v>
      </c>
    </row>
    <row r="501" spans="1:4" ht="15" customHeight="1" thickBot="1">
      <c r="A501" s="658" t="s">
        <v>1018</v>
      </c>
      <c r="B501" s="582" t="s">
        <v>1019</v>
      </c>
      <c r="C501" s="659" t="s">
        <v>104</v>
      </c>
      <c r="D501" s="584">
        <v>1</v>
      </c>
    </row>
    <row r="502" spans="1:4" ht="15" customHeight="1" thickBot="1">
      <c r="A502" s="630" t="s">
        <v>1366</v>
      </c>
      <c r="B502" s="630" t="s">
        <v>1021</v>
      </c>
      <c r="C502" s="619" t="s">
        <v>1272</v>
      </c>
      <c r="D502" s="619" t="s">
        <v>143</v>
      </c>
    </row>
    <row r="503" spans="1:4" ht="15" customHeight="1">
      <c r="A503" s="634" t="s">
        <v>1022</v>
      </c>
      <c r="B503" s="577" t="s">
        <v>2397</v>
      </c>
      <c r="C503" s="578" t="s">
        <v>60</v>
      </c>
      <c r="D503" s="579">
        <v>15</v>
      </c>
    </row>
    <row r="504" spans="1:4" ht="15" customHeight="1">
      <c r="A504" s="574" t="s">
        <v>1023</v>
      </c>
      <c r="B504" s="564" t="s">
        <v>1024</v>
      </c>
      <c r="C504" s="563" t="s">
        <v>60</v>
      </c>
      <c r="D504" s="565">
        <v>15</v>
      </c>
    </row>
    <row r="505" spans="1:4" ht="15" customHeight="1">
      <c r="A505" s="574" t="s">
        <v>1025</v>
      </c>
      <c r="B505" s="564" t="s">
        <v>1026</v>
      </c>
      <c r="C505" s="563" t="s">
        <v>60</v>
      </c>
      <c r="D505" s="565">
        <v>15</v>
      </c>
    </row>
    <row r="506" spans="1:4" ht="15" customHeight="1">
      <c r="A506" s="574" t="s">
        <v>1028</v>
      </c>
      <c r="B506" s="564" t="s">
        <v>1029</v>
      </c>
      <c r="C506" s="563" t="s">
        <v>60</v>
      </c>
      <c r="D506" s="565">
        <v>15</v>
      </c>
    </row>
    <row r="507" spans="1:4" ht="15" customHeight="1" thickBot="1">
      <c r="A507" s="586" t="s">
        <v>1030</v>
      </c>
      <c r="B507" s="582" t="s">
        <v>269</v>
      </c>
      <c r="C507" s="583" t="s">
        <v>60</v>
      </c>
      <c r="D507" s="584">
        <v>15</v>
      </c>
    </row>
    <row r="508" spans="1:4" ht="15" customHeight="1" thickBot="1">
      <c r="A508" s="630" t="s">
        <v>1366</v>
      </c>
      <c r="B508" s="630" t="s">
        <v>94</v>
      </c>
      <c r="C508" s="619" t="s">
        <v>1272</v>
      </c>
      <c r="D508" s="619" t="s">
        <v>143</v>
      </c>
    </row>
    <row r="509" spans="1:4" ht="15" customHeight="1">
      <c r="A509" s="634" t="s">
        <v>1032</v>
      </c>
      <c r="B509" s="577" t="s">
        <v>1033</v>
      </c>
      <c r="C509" s="578" t="s">
        <v>264</v>
      </c>
      <c r="D509" s="579">
        <v>1</v>
      </c>
    </row>
    <row r="510" spans="1:4" ht="15" customHeight="1">
      <c r="A510" s="574" t="s">
        <v>1035</v>
      </c>
      <c r="B510" s="564" t="s">
        <v>1036</v>
      </c>
      <c r="C510" s="563" t="s">
        <v>264</v>
      </c>
      <c r="D510" s="565">
        <v>1</v>
      </c>
    </row>
    <row r="511" spans="1:4" ht="15" customHeight="1" thickBot="1">
      <c r="A511" s="574" t="s">
        <v>1038</v>
      </c>
      <c r="B511" s="564" t="s">
        <v>1039</v>
      </c>
      <c r="C511" s="563" t="s">
        <v>264</v>
      </c>
      <c r="D511" s="565">
        <v>1</v>
      </c>
    </row>
    <row r="512" spans="1:4" ht="15" customHeight="1" thickBot="1">
      <c r="A512" s="630" t="s">
        <v>1366</v>
      </c>
      <c r="B512" s="630" t="s">
        <v>94</v>
      </c>
      <c r="C512" s="619" t="s">
        <v>1272</v>
      </c>
      <c r="D512" s="619" t="s">
        <v>143</v>
      </c>
    </row>
    <row r="513" spans="1:4" ht="15" customHeight="1">
      <c r="A513" s="574" t="s">
        <v>1041</v>
      </c>
      <c r="B513" s="564" t="s">
        <v>1042</v>
      </c>
      <c r="C513" s="563" t="s">
        <v>264</v>
      </c>
      <c r="D513" s="565">
        <v>1</v>
      </c>
    </row>
    <row r="514" spans="1:4" ht="15" customHeight="1">
      <c r="A514" s="593" t="s">
        <v>2398</v>
      </c>
      <c r="B514" s="590" t="s">
        <v>2399</v>
      </c>
      <c r="C514" s="588" t="s">
        <v>1045</v>
      </c>
      <c r="D514" s="589">
        <v>10</v>
      </c>
    </row>
    <row r="515" spans="1:4" ht="15" customHeight="1">
      <c r="A515" s="574" t="s">
        <v>1044</v>
      </c>
      <c r="B515" s="564" t="s">
        <v>268</v>
      </c>
      <c r="C515" s="563" t="s">
        <v>1045</v>
      </c>
      <c r="D515" s="565">
        <v>15</v>
      </c>
    </row>
    <row r="516" spans="1:4" ht="15" customHeight="1">
      <c r="A516" s="593" t="s">
        <v>2401</v>
      </c>
      <c r="B516" s="590" t="s">
        <v>2402</v>
      </c>
      <c r="C516" s="588" t="s">
        <v>2</v>
      </c>
      <c r="D516" s="589">
        <v>2</v>
      </c>
    </row>
    <row r="517" spans="1:4" ht="15" customHeight="1">
      <c r="A517" s="593" t="s">
        <v>1047</v>
      </c>
      <c r="B517" s="590" t="s">
        <v>194</v>
      </c>
      <c r="C517" s="588" t="s">
        <v>264</v>
      </c>
      <c r="D517" s="589">
        <v>1</v>
      </c>
    </row>
    <row r="518" spans="1:4" ht="15" customHeight="1" thickBot="1">
      <c r="A518" s="586" t="s">
        <v>1049</v>
      </c>
      <c r="B518" s="582" t="s">
        <v>1050</v>
      </c>
      <c r="C518" s="583" t="s">
        <v>126</v>
      </c>
      <c r="D518" s="584">
        <v>10</v>
      </c>
    </row>
    <row r="519" spans="1:4" ht="15" customHeight="1" thickBot="1">
      <c r="A519" s="630" t="s">
        <v>1366</v>
      </c>
      <c r="B519" s="630" t="s">
        <v>91</v>
      </c>
      <c r="C519" s="619" t="s">
        <v>1272</v>
      </c>
      <c r="D519" s="619" t="s">
        <v>143</v>
      </c>
    </row>
    <row r="520" spans="1:4" ht="15" customHeight="1">
      <c r="A520" s="634" t="s">
        <v>1052</v>
      </c>
      <c r="B520" s="577" t="s">
        <v>1053</v>
      </c>
      <c r="C520" s="578" t="s">
        <v>60</v>
      </c>
      <c r="D520" s="579">
        <v>10</v>
      </c>
    </row>
    <row r="521" spans="1:4" ht="15" customHeight="1" thickBot="1">
      <c r="A521" s="586" t="s">
        <v>1055</v>
      </c>
      <c r="B521" s="582" t="s">
        <v>1056</v>
      </c>
      <c r="C521" s="583" t="s">
        <v>60</v>
      </c>
      <c r="D521" s="584">
        <v>7</v>
      </c>
    </row>
    <row r="522" spans="1:4" ht="15" customHeight="1" thickBot="1">
      <c r="A522" s="630" t="s">
        <v>1366</v>
      </c>
      <c r="B522" s="630" t="s">
        <v>1058</v>
      </c>
      <c r="C522" s="619" t="s">
        <v>1272</v>
      </c>
      <c r="D522" s="619" t="s">
        <v>143</v>
      </c>
    </row>
    <row r="523" spans="1:4" ht="15" customHeight="1" thickBot="1">
      <c r="A523" s="651" t="s">
        <v>1059</v>
      </c>
      <c r="B523" s="652" t="s">
        <v>1060</v>
      </c>
      <c r="C523" s="562" t="s">
        <v>89</v>
      </c>
      <c r="D523" s="653">
        <v>15</v>
      </c>
    </row>
    <row r="524" spans="1:4" ht="15" customHeight="1" thickBot="1">
      <c r="A524" s="630" t="s">
        <v>1366</v>
      </c>
      <c r="B524" s="630" t="s">
        <v>196</v>
      </c>
      <c r="C524" s="619" t="s">
        <v>1272</v>
      </c>
      <c r="D524" s="619" t="s">
        <v>143</v>
      </c>
    </row>
    <row r="525" spans="1:4" ht="15" customHeight="1" thickBot="1">
      <c r="A525" s="651" t="s">
        <v>1062</v>
      </c>
      <c r="B525" s="652" t="s">
        <v>1063</v>
      </c>
      <c r="C525" s="562" t="s">
        <v>996</v>
      </c>
      <c r="D525" s="653">
        <v>1</v>
      </c>
    </row>
    <row r="526" spans="1:4" ht="15" customHeight="1" thickBot="1">
      <c r="A526" s="630" t="s">
        <v>1366</v>
      </c>
      <c r="B526" s="630" t="s">
        <v>1065</v>
      </c>
      <c r="C526" s="619" t="s">
        <v>1272</v>
      </c>
      <c r="D526" s="619" t="s">
        <v>143</v>
      </c>
    </row>
    <row r="527" spans="1:4" ht="15" customHeight="1">
      <c r="A527" s="576" t="s">
        <v>1066</v>
      </c>
      <c r="B527" s="577" t="s">
        <v>1067</v>
      </c>
      <c r="C527" s="578" t="s">
        <v>126</v>
      </c>
      <c r="D527" s="579">
        <v>10</v>
      </c>
    </row>
    <row r="528" spans="1:4" ht="15" customHeight="1">
      <c r="A528" s="573" t="s">
        <v>1069</v>
      </c>
      <c r="B528" s="564" t="s">
        <v>1070</v>
      </c>
      <c r="C528" s="563" t="s">
        <v>126</v>
      </c>
      <c r="D528" s="565">
        <v>10</v>
      </c>
    </row>
    <row r="529" spans="1:4" ht="15" customHeight="1">
      <c r="A529" s="573" t="s">
        <v>1072</v>
      </c>
      <c r="B529" s="564" t="s">
        <v>1073</v>
      </c>
      <c r="C529" s="563" t="s">
        <v>126</v>
      </c>
      <c r="D529" s="565">
        <v>10</v>
      </c>
    </row>
    <row r="530" spans="1:4" ht="15" customHeight="1" thickBot="1">
      <c r="A530" s="581" t="s">
        <v>1075</v>
      </c>
      <c r="B530" s="582" t="s">
        <v>1076</v>
      </c>
      <c r="C530" s="583" t="s">
        <v>126</v>
      </c>
      <c r="D530" s="584">
        <v>10</v>
      </c>
    </row>
    <row r="531" spans="1:4" ht="15" customHeight="1" thickBot="1">
      <c r="A531" s="630" t="s">
        <v>1366</v>
      </c>
      <c r="B531" s="630" t="s">
        <v>93</v>
      </c>
      <c r="C531" s="619" t="s">
        <v>1272</v>
      </c>
      <c r="D531" s="619" t="s">
        <v>143</v>
      </c>
    </row>
    <row r="532" spans="1:4" ht="15" customHeight="1">
      <c r="A532" s="576" t="s">
        <v>1078</v>
      </c>
      <c r="B532" s="577" t="s">
        <v>1079</v>
      </c>
      <c r="C532" s="578" t="s">
        <v>126</v>
      </c>
      <c r="D532" s="579">
        <v>15</v>
      </c>
    </row>
    <row r="533" spans="1:4" ht="15" customHeight="1">
      <c r="A533" s="573" t="s">
        <v>1081</v>
      </c>
      <c r="B533" s="564" t="s">
        <v>1082</v>
      </c>
      <c r="C533" s="563" t="s">
        <v>126</v>
      </c>
      <c r="D533" s="565">
        <v>15</v>
      </c>
    </row>
    <row r="534" spans="1:4" ht="15" customHeight="1">
      <c r="A534" s="573" t="s">
        <v>1084</v>
      </c>
      <c r="B534" s="564" t="s">
        <v>1085</v>
      </c>
      <c r="C534" s="563" t="s">
        <v>126</v>
      </c>
      <c r="D534" s="565">
        <v>15</v>
      </c>
    </row>
    <row r="535" spans="1:4" ht="15" customHeight="1">
      <c r="A535" s="573" t="s">
        <v>1087</v>
      </c>
      <c r="B535" s="564" t="s">
        <v>1088</v>
      </c>
      <c r="C535" s="563" t="s">
        <v>126</v>
      </c>
      <c r="D535" s="565">
        <v>15</v>
      </c>
    </row>
    <row r="536" spans="1:4" ht="15" customHeight="1">
      <c r="A536" s="573" t="s">
        <v>1090</v>
      </c>
      <c r="B536" s="564" t="s">
        <v>1091</v>
      </c>
      <c r="C536" s="563" t="s">
        <v>126</v>
      </c>
      <c r="D536" s="565">
        <v>15</v>
      </c>
    </row>
    <row r="537" spans="1:4" ht="15" customHeight="1">
      <c r="A537" s="573" t="s">
        <v>1093</v>
      </c>
      <c r="B537" s="564" t="s">
        <v>1094</v>
      </c>
      <c r="C537" s="563" t="s">
        <v>126</v>
      </c>
      <c r="D537" s="565">
        <v>15</v>
      </c>
    </row>
    <row r="538" spans="1:4" ht="15" customHeight="1">
      <c r="A538" s="573" t="s">
        <v>1096</v>
      </c>
      <c r="B538" s="564" t="s">
        <v>1097</v>
      </c>
      <c r="C538" s="563" t="s">
        <v>126</v>
      </c>
      <c r="D538" s="565">
        <v>15</v>
      </c>
    </row>
    <row r="539" spans="1:4" ht="15" customHeight="1">
      <c r="A539" s="573" t="s">
        <v>1099</v>
      </c>
      <c r="B539" s="564" t="s">
        <v>1100</v>
      </c>
      <c r="C539" s="563" t="s">
        <v>126</v>
      </c>
      <c r="D539" s="565">
        <v>15</v>
      </c>
    </row>
    <row r="540" spans="1:4" ht="15" customHeight="1">
      <c r="A540" s="573" t="s">
        <v>1102</v>
      </c>
      <c r="B540" s="564" t="s">
        <v>1103</v>
      </c>
      <c r="C540" s="563" t="s">
        <v>60</v>
      </c>
      <c r="D540" s="565">
        <v>15</v>
      </c>
    </row>
    <row r="541" spans="1:4" ht="15" customHeight="1">
      <c r="A541" s="573" t="s">
        <v>1105</v>
      </c>
      <c r="B541" s="564" t="s">
        <v>120</v>
      </c>
      <c r="C541" s="563" t="s">
        <v>60</v>
      </c>
      <c r="D541" s="565">
        <v>15</v>
      </c>
    </row>
    <row r="542" spans="1:4" ht="15" customHeight="1">
      <c r="A542" s="587" t="s">
        <v>2404</v>
      </c>
      <c r="B542" s="590" t="s">
        <v>2405</v>
      </c>
      <c r="C542" s="588" t="s">
        <v>60</v>
      </c>
      <c r="D542" s="589">
        <v>15</v>
      </c>
    </row>
    <row r="543" spans="1:4" ht="15" customHeight="1" thickBot="1">
      <c r="A543" s="581" t="s">
        <v>1107</v>
      </c>
      <c r="B543" s="582" t="s">
        <v>2406</v>
      </c>
      <c r="C543" s="583" t="s">
        <v>60</v>
      </c>
      <c r="D543" s="584">
        <v>15</v>
      </c>
    </row>
    <row r="544" spans="1:4" ht="15" customHeight="1" thickBot="1">
      <c r="A544" s="630" t="s">
        <v>1366</v>
      </c>
      <c r="B544" s="630" t="s">
        <v>1109</v>
      </c>
      <c r="C544" s="619" t="s">
        <v>1272</v>
      </c>
      <c r="D544" s="619" t="s">
        <v>143</v>
      </c>
    </row>
    <row r="545" spans="1:4" ht="15" customHeight="1" thickBot="1">
      <c r="A545" s="651" t="s">
        <v>1110</v>
      </c>
      <c r="B545" s="652" t="s">
        <v>1111</v>
      </c>
      <c r="C545" s="562" t="s">
        <v>60</v>
      </c>
      <c r="D545" s="653">
        <v>20</v>
      </c>
    </row>
    <row r="546" spans="1:4" ht="15" customHeight="1" thickBot="1">
      <c r="A546" s="630" t="s">
        <v>1366</v>
      </c>
      <c r="B546" s="630" t="s">
        <v>124</v>
      </c>
      <c r="C546" s="619" t="s">
        <v>1272</v>
      </c>
      <c r="D546" s="619" t="s">
        <v>143</v>
      </c>
    </row>
    <row r="547" spans="1:4" ht="15" customHeight="1">
      <c r="A547" s="640" t="s">
        <v>1113</v>
      </c>
      <c r="B547" s="641" t="s">
        <v>125</v>
      </c>
      <c r="C547" s="642" t="s">
        <v>1114</v>
      </c>
      <c r="D547" s="643">
        <v>10</v>
      </c>
    </row>
    <row r="548" spans="1:4" ht="15" customHeight="1" thickBot="1">
      <c r="A548" s="660" t="s">
        <v>2407</v>
      </c>
      <c r="B548" s="645" t="s">
        <v>2408</v>
      </c>
      <c r="C548" s="646" t="s">
        <v>104</v>
      </c>
      <c r="D548" s="647">
        <v>5</v>
      </c>
    </row>
    <row r="549" spans="1:4" ht="15" customHeight="1" thickBot="1">
      <c r="A549" s="630" t="s">
        <v>1366</v>
      </c>
      <c r="B549" s="630" t="s">
        <v>210</v>
      </c>
      <c r="C549" s="619" t="s">
        <v>1272</v>
      </c>
      <c r="D549" s="619" t="s">
        <v>143</v>
      </c>
    </row>
    <row r="550" spans="1:4" ht="15" customHeight="1">
      <c r="A550" s="576" t="s">
        <v>2409</v>
      </c>
      <c r="B550" s="577" t="s">
        <v>2410</v>
      </c>
      <c r="C550" s="578" t="s">
        <v>171</v>
      </c>
      <c r="D550" s="579">
        <v>2</v>
      </c>
    </row>
    <row r="551" spans="1:4" ht="15" customHeight="1">
      <c r="A551" s="573" t="s">
        <v>2411</v>
      </c>
      <c r="B551" s="564" t="s">
        <v>2412</v>
      </c>
      <c r="C551" s="563" t="s">
        <v>171</v>
      </c>
      <c r="D551" s="565">
        <v>2</v>
      </c>
    </row>
    <row r="552" spans="1:4" ht="15" customHeight="1">
      <c r="A552" s="573" t="s">
        <v>2413</v>
      </c>
      <c r="B552" s="564" t="s">
        <v>2414</v>
      </c>
      <c r="C552" s="563" t="s">
        <v>171</v>
      </c>
      <c r="D552" s="565">
        <v>2</v>
      </c>
    </row>
    <row r="553" spans="1:4" ht="15" customHeight="1">
      <c r="A553" s="573" t="s">
        <v>2415</v>
      </c>
      <c r="B553" s="564" t="s">
        <v>2416</v>
      </c>
      <c r="C553" s="563" t="s">
        <v>171</v>
      </c>
      <c r="D553" s="565">
        <v>2</v>
      </c>
    </row>
    <row r="554" spans="1:4" ht="15" customHeight="1">
      <c r="A554" s="574" t="s">
        <v>2417</v>
      </c>
      <c r="B554" s="564" t="s">
        <v>2418</v>
      </c>
      <c r="C554" s="563" t="s">
        <v>991</v>
      </c>
      <c r="D554" s="565">
        <v>1</v>
      </c>
    </row>
    <row r="555" spans="1:4" ht="15" customHeight="1">
      <c r="A555" s="593" t="s">
        <v>2419</v>
      </c>
      <c r="B555" s="590" t="s">
        <v>2420</v>
      </c>
      <c r="C555" s="588" t="s">
        <v>135</v>
      </c>
      <c r="D555" s="589">
        <v>1</v>
      </c>
    </row>
    <row r="556" spans="1:4" ht="15" customHeight="1">
      <c r="A556" s="574" t="s">
        <v>2421</v>
      </c>
      <c r="B556" s="564" t="s">
        <v>2422</v>
      </c>
      <c r="C556" s="563" t="s">
        <v>135</v>
      </c>
      <c r="D556" s="565">
        <v>1</v>
      </c>
    </row>
    <row r="557" spans="1:4" ht="15" customHeight="1" thickBot="1">
      <c r="A557" s="581" t="s">
        <v>2423</v>
      </c>
      <c r="B557" s="582" t="s">
        <v>2424</v>
      </c>
      <c r="C557" s="583" t="s">
        <v>171</v>
      </c>
      <c r="D557" s="584">
        <v>2</v>
      </c>
    </row>
    <row r="558" spans="1:4" ht="15" customHeight="1" thickBot="1">
      <c r="A558" s="630" t="s">
        <v>1366</v>
      </c>
      <c r="B558" s="630" t="s">
        <v>2425</v>
      </c>
      <c r="C558" s="619" t="s">
        <v>1272</v>
      </c>
      <c r="D558" s="619" t="s">
        <v>143</v>
      </c>
    </row>
    <row r="559" spans="1:4" ht="15" customHeight="1">
      <c r="A559" s="686" t="s">
        <v>2426</v>
      </c>
      <c r="B559" s="687" t="s">
        <v>2427</v>
      </c>
      <c r="C559" s="688" t="s">
        <v>104</v>
      </c>
      <c r="D559" s="689">
        <v>5</v>
      </c>
    </row>
    <row r="560" spans="1:4" ht="15" customHeight="1" thickBot="1">
      <c r="A560" s="575"/>
      <c r="B560" s="683"/>
      <c r="C560" s="684"/>
      <c r="D560" s="685"/>
    </row>
    <row r="561" spans="1:4" ht="15" customHeight="1" thickBot="1">
      <c r="A561" s="630" t="s">
        <v>1366</v>
      </c>
      <c r="B561" s="630" t="s">
        <v>76</v>
      </c>
      <c r="C561" s="619" t="s">
        <v>1272</v>
      </c>
      <c r="D561" s="619" t="s">
        <v>143</v>
      </c>
    </row>
    <row r="562" spans="1:4" ht="15" customHeight="1">
      <c r="A562" s="661" t="s">
        <v>1116</v>
      </c>
      <c r="B562" s="662" t="s">
        <v>1117</v>
      </c>
      <c r="C562" s="663" t="s">
        <v>126</v>
      </c>
      <c r="D562" s="664">
        <v>20</v>
      </c>
    </row>
    <row r="563" spans="1:4" ht="15" customHeight="1">
      <c r="A563" s="603" t="s">
        <v>1119</v>
      </c>
      <c r="B563" s="521" t="s">
        <v>1120</v>
      </c>
      <c r="C563" s="522" t="s">
        <v>126</v>
      </c>
      <c r="D563" s="523">
        <v>15</v>
      </c>
    </row>
    <row r="564" spans="1:4" ht="15" customHeight="1">
      <c r="A564" s="603" t="s">
        <v>1122</v>
      </c>
      <c r="B564" s="521" t="s">
        <v>1123</v>
      </c>
      <c r="C564" s="522" t="s">
        <v>60</v>
      </c>
      <c r="D564" s="523">
        <v>15</v>
      </c>
    </row>
    <row r="565" spans="1:4" ht="15" customHeight="1">
      <c r="A565" s="603" t="s">
        <v>1125</v>
      </c>
      <c r="B565" s="521" t="s">
        <v>1126</v>
      </c>
      <c r="C565" s="522" t="s">
        <v>59</v>
      </c>
      <c r="D565" s="523">
        <v>10</v>
      </c>
    </row>
    <row r="566" spans="1:4" ht="15" customHeight="1">
      <c r="A566" s="603" t="s">
        <v>1128</v>
      </c>
      <c r="B566" s="521" t="s">
        <v>1129</v>
      </c>
      <c r="C566" s="522" t="s">
        <v>126</v>
      </c>
      <c r="D566" s="523">
        <v>5</v>
      </c>
    </row>
    <row r="567" spans="1:4" s="1" customFormat="1" ht="15" customHeight="1">
      <c r="A567" s="603" t="s">
        <v>1131</v>
      </c>
      <c r="B567" s="521" t="s">
        <v>78</v>
      </c>
      <c r="C567" s="522" t="s">
        <v>60</v>
      </c>
      <c r="D567" s="523">
        <v>15</v>
      </c>
    </row>
    <row r="568" spans="1:4" ht="15" customHeight="1">
      <c r="A568" s="603" t="s">
        <v>1133</v>
      </c>
      <c r="B568" s="521" t="s">
        <v>793</v>
      </c>
      <c r="C568" s="522" t="s">
        <v>60</v>
      </c>
      <c r="D568" s="523">
        <v>10</v>
      </c>
    </row>
    <row r="569" spans="1:4" ht="15" customHeight="1">
      <c r="A569" s="603" t="s">
        <v>2428</v>
      </c>
      <c r="B569" s="521" t="s">
        <v>2429</v>
      </c>
      <c r="C569" s="522" t="s">
        <v>60</v>
      </c>
      <c r="D569" s="523">
        <v>5</v>
      </c>
    </row>
    <row r="570" spans="1:4" ht="15" customHeight="1" thickBot="1">
      <c r="A570" s="669" t="s">
        <v>1135</v>
      </c>
      <c r="B570" s="632" t="s">
        <v>1136</v>
      </c>
      <c r="C570" s="670" t="s">
        <v>126</v>
      </c>
      <c r="D570" s="671">
        <v>10</v>
      </c>
    </row>
    <row r="571" spans="1:4" ht="15" customHeight="1" thickBot="1">
      <c r="A571" s="630" t="s">
        <v>1366</v>
      </c>
      <c r="B571" s="630" t="s">
        <v>98</v>
      </c>
      <c r="C571" s="619" t="s">
        <v>1272</v>
      </c>
      <c r="D571" s="619" t="s">
        <v>143</v>
      </c>
    </row>
    <row r="572" spans="1:4" ht="15" customHeight="1" thickBot="1">
      <c r="A572" s="665" t="s">
        <v>1138</v>
      </c>
      <c r="B572" s="666" t="s">
        <v>1139</v>
      </c>
      <c r="C572" s="667" t="s">
        <v>57</v>
      </c>
      <c r="D572" s="668">
        <v>7</v>
      </c>
    </row>
    <row r="573" spans="1:4" ht="15" customHeight="1" thickBot="1">
      <c r="A573" s="630" t="s">
        <v>1366</v>
      </c>
      <c r="B573" s="630" t="s">
        <v>107</v>
      </c>
      <c r="C573" s="619" t="s">
        <v>1272</v>
      </c>
      <c r="D573" s="619" t="s">
        <v>143</v>
      </c>
    </row>
    <row r="574" spans="1:4" ht="15" customHeight="1" thickBot="1">
      <c r="A574" s="665" t="s">
        <v>1141</v>
      </c>
      <c r="B574" s="666" t="s">
        <v>1142</v>
      </c>
      <c r="C574" s="667" t="s">
        <v>60</v>
      </c>
      <c r="D574" s="668">
        <v>15</v>
      </c>
    </row>
    <row r="575" spans="1:4" ht="15" customHeight="1" thickBot="1">
      <c r="A575" s="630" t="s">
        <v>1366</v>
      </c>
      <c r="B575" s="630" t="s">
        <v>105</v>
      </c>
      <c r="C575" s="619" t="s">
        <v>1272</v>
      </c>
      <c r="D575" s="619" t="s">
        <v>143</v>
      </c>
    </row>
    <row r="576" spans="1:4" ht="15" customHeight="1">
      <c r="A576" s="661" t="s">
        <v>1144</v>
      </c>
      <c r="B576" s="662" t="s">
        <v>106</v>
      </c>
      <c r="C576" s="663" t="s">
        <v>96</v>
      </c>
      <c r="D576" s="664">
        <v>5</v>
      </c>
    </row>
    <row r="577" spans="1:4" ht="15" customHeight="1">
      <c r="A577" s="603" t="s">
        <v>1146</v>
      </c>
      <c r="B577" s="521" t="s">
        <v>1147</v>
      </c>
      <c r="C577" s="522" t="s">
        <v>96</v>
      </c>
      <c r="D577" s="523">
        <v>20</v>
      </c>
    </row>
    <row r="578" spans="1:4" ht="15" customHeight="1" thickBot="1">
      <c r="A578" s="669" t="s">
        <v>2430</v>
      </c>
      <c r="B578" s="632" t="s">
        <v>2431</v>
      </c>
      <c r="C578" s="670" t="s">
        <v>104</v>
      </c>
      <c r="D578" s="671">
        <v>5</v>
      </c>
    </row>
    <row r="579" spans="1:4" ht="15" customHeight="1" thickBot="1">
      <c r="A579" s="630" t="s">
        <v>1366</v>
      </c>
      <c r="B579" s="630" t="s">
        <v>121</v>
      </c>
      <c r="C579" s="619" t="s">
        <v>1272</v>
      </c>
      <c r="D579" s="619" t="s">
        <v>143</v>
      </c>
    </row>
    <row r="580" spans="1:4" ht="15" customHeight="1" thickBot="1">
      <c r="A580" s="665" t="s">
        <v>1148</v>
      </c>
      <c r="B580" s="666" t="s">
        <v>2433</v>
      </c>
      <c r="C580" s="667" t="s">
        <v>60</v>
      </c>
      <c r="D580" s="668">
        <v>20</v>
      </c>
    </row>
    <row r="581" spans="1:4" ht="15" customHeight="1" thickBot="1">
      <c r="A581" s="630" t="s">
        <v>1366</v>
      </c>
      <c r="B581" s="630" t="s">
        <v>1150</v>
      </c>
      <c r="C581" s="619" t="s">
        <v>1272</v>
      </c>
      <c r="D581" s="619" t="s">
        <v>143</v>
      </c>
    </row>
    <row r="582" spans="1:4" ht="15" customHeight="1">
      <c r="A582" s="672" t="s">
        <v>1151</v>
      </c>
      <c r="B582" s="673" t="s">
        <v>1152</v>
      </c>
      <c r="C582" s="674" t="s">
        <v>11</v>
      </c>
      <c r="D582" s="675">
        <v>10</v>
      </c>
    </row>
    <row r="583" spans="1:4" ht="15" customHeight="1">
      <c r="A583" s="603" t="s">
        <v>1154</v>
      </c>
      <c r="B583" s="521" t="s">
        <v>1155</v>
      </c>
      <c r="C583" s="522" t="s">
        <v>11</v>
      </c>
      <c r="D583" s="523">
        <v>10</v>
      </c>
    </row>
    <row r="584" spans="1:4" ht="15" customHeight="1">
      <c r="A584" s="603" t="s">
        <v>1157</v>
      </c>
      <c r="B584" s="521" t="s">
        <v>1158</v>
      </c>
      <c r="C584" s="522" t="s">
        <v>11</v>
      </c>
      <c r="D584" s="523">
        <v>10</v>
      </c>
    </row>
    <row r="585" spans="1:4" ht="15" customHeight="1">
      <c r="A585" s="603" t="s">
        <v>1160</v>
      </c>
      <c r="B585" s="521" t="s">
        <v>1161</v>
      </c>
      <c r="C585" s="522" t="s">
        <v>11</v>
      </c>
      <c r="D585" s="523">
        <v>10</v>
      </c>
    </row>
    <row r="586" spans="1:4" ht="15" customHeight="1">
      <c r="A586" s="603" t="s">
        <v>1163</v>
      </c>
      <c r="B586" s="521" t="s">
        <v>1164</v>
      </c>
      <c r="C586" s="522" t="s">
        <v>11</v>
      </c>
      <c r="D586" s="523">
        <v>10</v>
      </c>
    </row>
    <row r="587" spans="1:4" ht="15" customHeight="1">
      <c r="A587" s="603" t="s">
        <v>1166</v>
      </c>
      <c r="B587" s="521" t="s">
        <v>1167</v>
      </c>
      <c r="C587" s="522" t="s">
        <v>11</v>
      </c>
      <c r="D587" s="523">
        <v>10</v>
      </c>
    </row>
    <row r="588" spans="1:4" ht="15" customHeight="1" thickBot="1">
      <c r="A588" s="669" t="s">
        <v>1169</v>
      </c>
      <c r="B588" s="632" t="s">
        <v>1170</v>
      </c>
      <c r="C588" s="670" t="s">
        <v>11</v>
      </c>
      <c r="D588" s="671">
        <v>10</v>
      </c>
    </row>
    <row r="589" spans="1:4" ht="15" customHeight="1" thickBot="1">
      <c r="A589" s="630" t="s">
        <v>1366</v>
      </c>
      <c r="B589" s="676" t="s">
        <v>1174</v>
      </c>
      <c r="C589" s="619" t="s">
        <v>1272</v>
      </c>
      <c r="D589" s="619" t="s">
        <v>143</v>
      </c>
    </row>
    <row r="590" spans="1:4" ht="15" customHeight="1" thickBot="1">
      <c r="A590" s="665" t="s">
        <v>1173</v>
      </c>
      <c r="B590" s="677" t="s">
        <v>1172</v>
      </c>
      <c r="C590" s="667" t="s">
        <v>104</v>
      </c>
      <c r="D590" s="668">
        <v>1</v>
      </c>
    </row>
    <row r="591" spans="1:4" ht="15" customHeight="1" thickBot="1">
      <c r="A591" s="630" t="s">
        <v>1366</v>
      </c>
      <c r="B591" s="630" t="s">
        <v>100</v>
      </c>
      <c r="C591" s="619" t="s">
        <v>1272</v>
      </c>
      <c r="D591" s="619" t="s">
        <v>143</v>
      </c>
    </row>
    <row r="592" spans="1:4" ht="15" customHeight="1">
      <c r="A592" s="661" t="s">
        <v>1176</v>
      </c>
      <c r="B592" s="662" t="s">
        <v>111</v>
      </c>
      <c r="C592" s="663" t="s">
        <v>126</v>
      </c>
      <c r="D592" s="664">
        <v>15</v>
      </c>
    </row>
    <row r="593" spans="1:4" ht="15" customHeight="1">
      <c r="A593" s="603" t="s">
        <v>1178</v>
      </c>
      <c r="B593" s="521" t="s">
        <v>2434</v>
      </c>
      <c r="C593" s="522" t="s">
        <v>126</v>
      </c>
      <c r="D593" s="523">
        <v>15</v>
      </c>
    </row>
    <row r="594" spans="1:4" ht="15" customHeight="1" thickBot="1">
      <c r="A594" s="669" t="s">
        <v>1180</v>
      </c>
      <c r="B594" s="632" t="s">
        <v>1181</v>
      </c>
      <c r="C594" s="670" t="s">
        <v>60</v>
      </c>
      <c r="D594" s="671">
        <v>10</v>
      </c>
    </row>
    <row r="595" spans="1:4" ht="15" customHeight="1" thickBot="1">
      <c r="A595" s="630" t="s">
        <v>1366</v>
      </c>
      <c r="B595" s="630" t="s">
        <v>1182</v>
      </c>
      <c r="C595" s="619" t="s">
        <v>1272</v>
      </c>
      <c r="D595" s="619" t="s">
        <v>143</v>
      </c>
    </row>
    <row r="596" spans="1:4" ht="15" customHeight="1" thickBot="1">
      <c r="A596" s="665" t="s">
        <v>1183</v>
      </c>
      <c r="B596" s="666" t="s">
        <v>2435</v>
      </c>
      <c r="C596" s="667" t="s">
        <v>89</v>
      </c>
      <c r="D596" s="668">
        <v>20</v>
      </c>
    </row>
    <row r="597" spans="1:4" ht="15" customHeight="1" thickBot="1">
      <c r="A597" s="630" t="s">
        <v>2219</v>
      </c>
      <c r="B597" s="630" t="s">
        <v>1185</v>
      </c>
      <c r="C597" s="619" t="s">
        <v>1272</v>
      </c>
      <c r="D597" s="619" t="s">
        <v>143</v>
      </c>
    </row>
    <row r="598" spans="1:4" ht="15" customHeight="1" thickBot="1">
      <c r="A598" s="665" t="s">
        <v>1186</v>
      </c>
      <c r="B598" s="666" t="s">
        <v>1187</v>
      </c>
      <c r="C598" s="667" t="s">
        <v>104</v>
      </c>
      <c r="D598" s="668">
        <v>5</v>
      </c>
    </row>
    <row r="599" spans="1:4" ht="15" customHeight="1" thickBot="1">
      <c r="A599" s="630" t="s">
        <v>2219</v>
      </c>
      <c r="B599" s="630" t="s">
        <v>1189</v>
      </c>
      <c r="C599" s="619" t="s">
        <v>1272</v>
      </c>
      <c r="D599" s="619" t="s">
        <v>143</v>
      </c>
    </row>
    <row r="600" spans="1:4" ht="15" customHeight="1" thickBot="1">
      <c r="A600" s="665" t="s">
        <v>1190</v>
      </c>
      <c r="B600" s="666" t="s">
        <v>1191</v>
      </c>
      <c r="C600" s="667" t="s">
        <v>60</v>
      </c>
      <c r="D600" s="668">
        <v>20</v>
      </c>
    </row>
    <row r="601" spans="1:4" ht="15" customHeight="1" thickBot="1">
      <c r="A601" s="630" t="s">
        <v>1366</v>
      </c>
      <c r="B601" s="630" t="s">
        <v>227</v>
      </c>
      <c r="C601" s="619" t="s">
        <v>1272</v>
      </c>
      <c r="D601" s="619" t="s">
        <v>143</v>
      </c>
    </row>
    <row r="602" spans="1:4" ht="15" customHeight="1" thickBot="1">
      <c r="A602" s="678" t="s">
        <v>1422</v>
      </c>
      <c r="B602" s="679" t="s">
        <v>1423</v>
      </c>
      <c r="C602" s="680" t="s">
        <v>81</v>
      </c>
      <c r="D602" s="668">
        <v>1</v>
      </c>
    </row>
    <row r="603" spans="1:4" ht="15" customHeight="1" thickBot="1">
      <c r="A603" s="630" t="s">
        <v>1366</v>
      </c>
      <c r="B603" s="630" t="s">
        <v>2437</v>
      </c>
      <c r="C603" s="619" t="s">
        <v>1272</v>
      </c>
      <c r="D603" s="619" t="s">
        <v>143</v>
      </c>
    </row>
    <row r="604" spans="1:4" ht="15" customHeight="1">
      <c r="A604" s="661" t="s">
        <v>2438</v>
      </c>
      <c r="B604" s="662" t="s">
        <v>2439</v>
      </c>
      <c r="C604" s="663" t="s">
        <v>104</v>
      </c>
      <c r="D604" s="664">
        <v>1</v>
      </c>
    </row>
    <row r="605" spans="1:4" ht="15" customHeight="1">
      <c r="A605" s="603" t="s">
        <v>2440</v>
      </c>
      <c r="B605" s="521" t="s">
        <v>2441</v>
      </c>
      <c r="C605" s="522" t="s">
        <v>104</v>
      </c>
      <c r="D605" s="523">
        <v>1</v>
      </c>
    </row>
    <row r="606" spans="1:4" ht="15" customHeight="1">
      <c r="A606" s="603" t="s">
        <v>2442</v>
      </c>
      <c r="B606" s="521" t="s">
        <v>2443</v>
      </c>
      <c r="C606" s="522" t="s">
        <v>104</v>
      </c>
      <c r="D606" s="523">
        <v>1</v>
      </c>
    </row>
    <row r="607" spans="1:4" ht="15" customHeight="1" thickBot="1">
      <c r="A607" s="603" t="s">
        <v>2444</v>
      </c>
      <c r="B607" s="521" t="s">
        <v>2445</v>
      </c>
      <c r="C607" s="522" t="s">
        <v>104</v>
      </c>
      <c r="D607" s="523">
        <v>1</v>
      </c>
    </row>
    <row r="608" spans="1:4" ht="15" customHeight="1" thickBot="1">
      <c r="A608" s="630" t="s">
        <v>1366</v>
      </c>
      <c r="B608" s="630" t="s">
        <v>2437</v>
      </c>
      <c r="C608" s="619" t="s">
        <v>1272</v>
      </c>
      <c r="D608" s="619" t="s">
        <v>143</v>
      </c>
    </row>
    <row r="609" spans="1:5" ht="15" customHeight="1">
      <c r="A609" s="603" t="s">
        <v>2446</v>
      </c>
      <c r="B609" s="521" t="s">
        <v>2447</v>
      </c>
      <c r="C609" s="522" t="s">
        <v>104</v>
      </c>
      <c r="D609" s="523">
        <v>1</v>
      </c>
    </row>
    <row r="610" spans="1:5" ht="15" customHeight="1">
      <c r="A610" s="603" t="s">
        <v>2448</v>
      </c>
      <c r="B610" s="521" t="s">
        <v>2449</v>
      </c>
      <c r="C610" s="522" t="s">
        <v>104</v>
      </c>
      <c r="D610" s="523">
        <v>1</v>
      </c>
    </row>
    <row r="611" spans="1:5" ht="15" customHeight="1">
      <c r="A611" s="603" t="s">
        <v>2450</v>
      </c>
      <c r="B611" s="521" t="s">
        <v>2451</v>
      </c>
      <c r="C611" s="522" t="s">
        <v>104</v>
      </c>
      <c r="D611" s="523">
        <v>1</v>
      </c>
    </row>
    <row r="612" spans="1:5" ht="15" customHeight="1">
      <c r="A612" s="603" t="s">
        <v>2452</v>
      </c>
      <c r="B612" s="521" t="s">
        <v>2453</v>
      </c>
      <c r="C612" s="522" t="s">
        <v>104</v>
      </c>
      <c r="D612" s="523">
        <v>1</v>
      </c>
    </row>
    <row r="613" spans="1:5" ht="15" customHeight="1">
      <c r="A613" s="603" t="s">
        <v>2454</v>
      </c>
      <c r="B613" s="521" t="s">
        <v>2455</v>
      </c>
      <c r="C613" s="522" t="s">
        <v>104</v>
      </c>
      <c r="D613" s="523">
        <v>1</v>
      </c>
    </row>
    <row r="614" spans="1:5" ht="15" customHeight="1">
      <c r="A614" s="603" t="s">
        <v>2456</v>
      </c>
      <c r="B614" s="521" t="s">
        <v>2457</v>
      </c>
      <c r="C614" s="522" t="s">
        <v>104</v>
      </c>
      <c r="D614" s="523">
        <v>1</v>
      </c>
    </row>
    <row r="615" spans="1:5" ht="15" customHeight="1">
      <c r="A615" s="333"/>
      <c r="B615" s="114"/>
      <c r="C615" s="267"/>
      <c r="D615" s="157"/>
      <c r="E615" s="3"/>
    </row>
    <row r="616" spans="1:5" ht="15" customHeight="1">
      <c r="A616" s="333"/>
      <c r="B616" s="114"/>
      <c r="C616" s="267"/>
      <c r="D616" s="157"/>
      <c r="E616" s="3"/>
    </row>
    <row r="617" spans="1:5" ht="15" customHeight="1">
      <c r="A617" s="333"/>
      <c r="B617" s="114"/>
      <c r="C617" s="267"/>
      <c r="D617" s="157"/>
      <c r="E617" s="3"/>
    </row>
    <row r="618" spans="1:5" ht="15" customHeight="1">
      <c r="A618" s="336"/>
      <c r="B618" s="114"/>
      <c r="C618" s="267"/>
      <c r="D618" s="157"/>
      <c r="E618" s="3"/>
    </row>
    <row r="619" spans="1:5" ht="15" customHeight="1">
      <c r="A619" s="333"/>
      <c r="B619" s="114"/>
      <c r="C619" s="267"/>
      <c r="D619" s="157"/>
      <c r="E619" s="3"/>
    </row>
    <row r="620" spans="1:5" ht="15" customHeight="1">
      <c r="A620" s="333"/>
      <c r="B620" s="114"/>
      <c r="C620" s="267"/>
      <c r="D620" s="157"/>
      <c r="E620" s="3"/>
    </row>
    <row r="621" spans="1:5" ht="15" customHeight="1" thickBot="1">
      <c r="A621" s="337"/>
      <c r="B621" s="294"/>
      <c r="C621" s="268"/>
      <c r="D621" s="157"/>
      <c r="E621" s="3"/>
    </row>
    <row r="622" spans="1:5" ht="15" customHeight="1" thickBot="1">
      <c r="A622" s="330"/>
      <c r="B622" s="291"/>
      <c r="C622" s="217"/>
      <c r="D622" s="158"/>
      <c r="E622" s="3"/>
    </row>
    <row r="623" spans="1:5" ht="15" customHeight="1">
      <c r="A623" s="335"/>
      <c r="B623" s="293"/>
      <c r="C623" s="266"/>
      <c r="D623" s="157"/>
      <c r="E623" s="3"/>
    </row>
    <row r="624" spans="1:5" ht="15" customHeight="1">
      <c r="A624" s="333"/>
      <c r="B624" s="114"/>
      <c r="C624" s="267"/>
      <c r="D624" s="157"/>
      <c r="E624" s="3"/>
    </row>
    <row r="625" spans="1:5" ht="15" customHeight="1">
      <c r="A625" s="333"/>
      <c r="B625" s="114"/>
      <c r="C625" s="267"/>
      <c r="D625" s="157"/>
      <c r="E625" s="3"/>
    </row>
    <row r="626" spans="1:5" ht="15" customHeight="1">
      <c r="A626" s="333"/>
      <c r="B626" s="114"/>
      <c r="C626" s="267"/>
      <c r="D626" s="157"/>
      <c r="E626" s="3"/>
    </row>
    <row r="627" spans="1:5" ht="15" customHeight="1">
      <c r="A627" s="333"/>
      <c r="B627" s="114"/>
      <c r="C627" s="267"/>
      <c r="D627" s="157"/>
      <c r="E627" s="3"/>
    </row>
    <row r="628" spans="1:5" ht="15" customHeight="1">
      <c r="A628" s="333"/>
      <c r="B628" s="114"/>
      <c r="C628" s="267"/>
      <c r="D628" s="157"/>
      <c r="E628" s="3"/>
    </row>
    <row r="629" spans="1:5" ht="15" customHeight="1" thickBot="1">
      <c r="A629" s="332"/>
      <c r="B629" s="294"/>
      <c r="C629" s="268"/>
      <c r="D629" s="157"/>
      <c r="E629" s="3"/>
    </row>
    <row r="630" spans="1:5" ht="15" customHeight="1" thickBot="1">
      <c r="A630" s="330"/>
      <c r="B630" s="291"/>
      <c r="C630" s="217"/>
      <c r="D630" s="158"/>
      <c r="E630" s="3"/>
    </row>
    <row r="631" spans="1:5" ht="15" customHeight="1">
      <c r="A631" s="335"/>
      <c r="B631" s="293"/>
      <c r="C631" s="266"/>
      <c r="D631" s="157"/>
      <c r="E631" s="3"/>
    </row>
    <row r="632" spans="1:5" ht="15" customHeight="1">
      <c r="A632" s="331"/>
      <c r="B632" s="114"/>
      <c r="C632" s="267"/>
      <c r="D632" s="157"/>
      <c r="E632" s="3"/>
    </row>
    <row r="633" spans="1:5" ht="15" customHeight="1">
      <c r="A633" s="333"/>
      <c r="B633" s="114"/>
      <c r="C633" s="267"/>
      <c r="D633" s="157"/>
      <c r="E633" s="3"/>
    </row>
    <row r="634" spans="1:5" ht="15" customHeight="1">
      <c r="A634" s="331"/>
      <c r="B634" s="114"/>
      <c r="C634" s="267"/>
      <c r="D634" s="157"/>
      <c r="E634" s="3"/>
    </row>
    <row r="635" spans="1:5" ht="15" customHeight="1">
      <c r="A635" s="331"/>
      <c r="B635" s="114"/>
      <c r="C635" s="267"/>
      <c r="D635" s="157"/>
      <c r="E635" s="3"/>
    </row>
    <row r="636" spans="1:5" ht="15" customHeight="1">
      <c r="A636" s="331"/>
      <c r="B636" s="114"/>
      <c r="C636" s="267"/>
      <c r="D636" s="157"/>
      <c r="E636" s="3"/>
    </row>
    <row r="637" spans="1:5" ht="15" customHeight="1">
      <c r="A637" s="333"/>
      <c r="B637" s="114"/>
      <c r="C637" s="267"/>
      <c r="D637" s="157"/>
      <c r="E637" s="3"/>
    </row>
    <row r="638" spans="1:5" ht="15" customHeight="1">
      <c r="A638" s="331"/>
      <c r="B638" s="114"/>
      <c r="C638" s="267"/>
      <c r="D638" s="157"/>
      <c r="E638" s="3"/>
    </row>
    <row r="639" spans="1:5" ht="15" customHeight="1">
      <c r="A639" s="333"/>
      <c r="B639" s="114"/>
      <c r="C639" s="267"/>
      <c r="D639" s="157"/>
      <c r="E639" s="3"/>
    </row>
    <row r="640" spans="1:5" ht="15" customHeight="1" thickBot="1">
      <c r="A640" s="332"/>
      <c r="B640" s="294"/>
      <c r="C640" s="268"/>
      <c r="D640" s="157"/>
      <c r="E640" s="3"/>
    </row>
    <row r="641" spans="1:5" ht="15" customHeight="1" thickBot="1">
      <c r="A641" s="330"/>
      <c r="B641" s="291"/>
      <c r="C641" s="217"/>
      <c r="D641" s="159"/>
      <c r="E641" s="3"/>
    </row>
    <row r="642" spans="1:5" ht="15" customHeight="1">
      <c r="A642" s="335"/>
      <c r="B642" s="117"/>
      <c r="C642" s="269"/>
      <c r="D642" s="157"/>
      <c r="E642" s="3"/>
    </row>
    <row r="643" spans="1:5" ht="15" customHeight="1">
      <c r="A643" s="331"/>
      <c r="B643" s="115"/>
      <c r="C643" s="267"/>
      <c r="D643" s="157"/>
      <c r="E643" s="3"/>
    </row>
    <row r="644" spans="1:5" ht="15" customHeight="1">
      <c r="A644" s="331"/>
      <c r="B644" s="115"/>
      <c r="C644" s="267"/>
      <c r="D644" s="157"/>
      <c r="E644" s="3"/>
    </row>
    <row r="645" spans="1:5" ht="15" customHeight="1">
      <c r="A645" s="333"/>
      <c r="B645" s="115"/>
      <c r="C645" s="267"/>
      <c r="D645" s="157"/>
      <c r="E645" s="3"/>
    </row>
    <row r="646" spans="1:5" ht="15" customHeight="1">
      <c r="A646" s="331"/>
      <c r="B646" s="115"/>
      <c r="C646" s="267"/>
      <c r="D646" s="157"/>
      <c r="E646" s="3"/>
    </row>
    <row r="647" spans="1:5" ht="15" customHeight="1">
      <c r="A647" s="331"/>
      <c r="B647" s="115"/>
      <c r="C647" s="267"/>
      <c r="D647" s="157"/>
      <c r="E647" s="3"/>
    </row>
    <row r="648" spans="1:5" ht="15" customHeight="1">
      <c r="A648" s="333"/>
      <c r="B648" s="115"/>
      <c r="C648" s="267"/>
      <c r="D648" s="157"/>
      <c r="E648" s="3"/>
    </row>
    <row r="649" spans="1:5" ht="15" customHeight="1">
      <c r="A649" s="333"/>
      <c r="B649" s="115"/>
      <c r="C649" s="267"/>
      <c r="D649" s="157"/>
      <c r="E649" s="3"/>
    </row>
    <row r="650" spans="1:5" ht="15" customHeight="1">
      <c r="A650" s="331"/>
      <c r="B650" s="115"/>
      <c r="C650" s="267"/>
      <c r="D650" s="157"/>
      <c r="E650" s="3"/>
    </row>
    <row r="651" spans="1:5" ht="15" customHeight="1">
      <c r="A651" s="331"/>
      <c r="B651" s="115"/>
      <c r="C651" s="267"/>
      <c r="D651" s="157"/>
      <c r="E651" s="3"/>
    </row>
    <row r="652" spans="1:5" ht="15" customHeight="1">
      <c r="A652" s="333"/>
      <c r="B652" s="115"/>
      <c r="C652" s="267"/>
      <c r="D652" s="157"/>
      <c r="E652" s="3"/>
    </row>
    <row r="653" spans="1:5" ht="15" customHeight="1">
      <c r="A653" s="331"/>
      <c r="B653" s="115"/>
      <c r="C653" s="267"/>
      <c r="D653" s="157"/>
      <c r="E653" s="3"/>
    </row>
    <row r="654" spans="1:5" ht="15" customHeight="1">
      <c r="A654" s="333"/>
      <c r="B654" s="115"/>
      <c r="C654" s="267"/>
      <c r="D654" s="157"/>
      <c r="E654" s="3"/>
    </row>
    <row r="655" spans="1:5" ht="15" customHeight="1">
      <c r="A655" s="331"/>
      <c r="B655" s="115"/>
      <c r="C655" s="267"/>
      <c r="D655" s="157"/>
      <c r="E655" s="3"/>
    </row>
    <row r="656" spans="1:5" ht="15" customHeight="1">
      <c r="A656" s="333"/>
      <c r="B656" s="115"/>
      <c r="C656" s="267"/>
      <c r="D656" s="157"/>
      <c r="E656" s="3"/>
    </row>
    <row r="657" spans="1:5" ht="15" customHeight="1" thickBot="1">
      <c r="A657" s="334"/>
      <c r="B657" s="292"/>
      <c r="C657" s="268"/>
      <c r="D657" s="157"/>
      <c r="E657" s="3"/>
    </row>
    <row r="658" spans="1:5" ht="15" customHeight="1" thickBot="1">
      <c r="A658" s="330"/>
      <c r="B658" s="291"/>
      <c r="C658" s="217"/>
      <c r="D658" s="158"/>
      <c r="E658" s="3"/>
    </row>
    <row r="659" spans="1:5" ht="15" customHeight="1">
      <c r="A659" s="335"/>
      <c r="B659" s="295"/>
      <c r="C659" s="266"/>
      <c r="D659" s="157"/>
      <c r="E659" s="3"/>
    </row>
    <row r="660" spans="1:5" ht="15" customHeight="1">
      <c r="A660" s="333"/>
      <c r="B660" s="116"/>
      <c r="C660" s="267"/>
      <c r="D660" s="157"/>
      <c r="E660" s="3"/>
    </row>
    <row r="661" spans="1:5" ht="15" customHeight="1">
      <c r="A661" s="333"/>
      <c r="B661" s="116"/>
      <c r="C661" s="267"/>
      <c r="D661" s="157"/>
      <c r="E661" s="3"/>
    </row>
    <row r="662" spans="1:5" ht="15" customHeight="1">
      <c r="A662" s="333"/>
      <c r="B662" s="116"/>
      <c r="C662" s="267"/>
      <c r="D662" s="157"/>
      <c r="E662" s="3"/>
    </row>
    <row r="663" spans="1:5" ht="15" customHeight="1">
      <c r="A663" s="333"/>
      <c r="B663" s="116"/>
      <c r="C663" s="267"/>
      <c r="D663" s="157"/>
      <c r="E663" s="3"/>
    </row>
    <row r="664" spans="1:5" ht="15" customHeight="1">
      <c r="A664" s="333"/>
      <c r="B664" s="116"/>
      <c r="C664" s="267"/>
      <c r="D664" s="157"/>
      <c r="E664" s="3"/>
    </row>
    <row r="665" spans="1:5" ht="15" customHeight="1">
      <c r="A665" s="333"/>
      <c r="B665" s="116"/>
      <c r="C665" s="267"/>
      <c r="D665" s="157"/>
      <c r="E665" s="3"/>
    </row>
    <row r="666" spans="1:5" ht="15" customHeight="1">
      <c r="A666" s="333"/>
      <c r="B666" s="116"/>
      <c r="C666" s="267"/>
      <c r="D666" s="157"/>
      <c r="E666" s="3"/>
    </row>
    <row r="667" spans="1:5" ht="15" customHeight="1">
      <c r="A667" s="333"/>
      <c r="B667" s="116"/>
      <c r="C667" s="267"/>
      <c r="D667" s="157"/>
      <c r="E667" s="3"/>
    </row>
    <row r="668" spans="1:5" ht="15" customHeight="1">
      <c r="A668" s="333"/>
      <c r="B668" s="116"/>
      <c r="C668" s="267"/>
      <c r="D668" s="157"/>
      <c r="E668" s="3"/>
    </row>
    <row r="669" spans="1:5" ht="15" customHeight="1" thickBot="1">
      <c r="A669" s="334"/>
      <c r="B669" s="118"/>
      <c r="C669" s="268"/>
      <c r="D669" s="157"/>
      <c r="E669" s="3"/>
    </row>
    <row r="670" spans="1:5" ht="15" customHeight="1" thickBot="1">
      <c r="A670" s="330"/>
      <c r="B670" s="291"/>
      <c r="C670" s="217"/>
      <c r="D670" s="158"/>
      <c r="E670" s="3"/>
    </row>
    <row r="671" spans="1:5" ht="15" customHeight="1">
      <c r="A671" s="335"/>
      <c r="B671" s="295"/>
      <c r="C671" s="266"/>
      <c r="D671" s="157"/>
      <c r="E671" s="3"/>
    </row>
    <row r="672" spans="1:5" ht="15" customHeight="1">
      <c r="A672" s="338"/>
      <c r="B672" s="296"/>
      <c r="C672" s="270"/>
      <c r="D672" s="157"/>
      <c r="E672" s="3"/>
    </row>
    <row r="673" spans="1:5" ht="15" customHeight="1">
      <c r="A673" s="333"/>
      <c r="B673" s="115"/>
      <c r="C673" s="267"/>
      <c r="D673" s="157"/>
      <c r="E673" s="3"/>
    </row>
    <row r="674" spans="1:5" ht="15" customHeight="1">
      <c r="A674" s="339"/>
      <c r="B674" s="297"/>
      <c r="C674" s="271"/>
      <c r="D674" s="157"/>
      <c r="E674" s="3"/>
    </row>
    <row r="675" spans="1:5" ht="15" customHeight="1">
      <c r="A675" s="333"/>
      <c r="B675" s="115"/>
      <c r="C675" s="267"/>
      <c r="D675" s="157"/>
      <c r="E675" s="3"/>
    </row>
    <row r="676" spans="1:5" ht="15" customHeight="1">
      <c r="A676" s="333"/>
      <c r="B676" s="115"/>
      <c r="C676" s="267"/>
      <c r="D676" s="157"/>
      <c r="E676" s="3"/>
    </row>
    <row r="677" spans="1:5" ht="15" customHeight="1">
      <c r="A677" s="333"/>
      <c r="B677" s="116"/>
      <c r="C677" s="267"/>
      <c r="D677" s="157"/>
      <c r="E677" s="3"/>
    </row>
    <row r="678" spans="1:5" ht="15" customHeight="1">
      <c r="A678" s="333"/>
      <c r="B678" s="116"/>
      <c r="C678" s="267"/>
      <c r="D678" s="157"/>
      <c r="E678" s="3"/>
    </row>
    <row r="679" spans="1:5" ht="15" customHeight="1">
      <c r="A679" s="333"/>
      <c r="B679" s="116"/>
      <c r="C679" s="267"/>
      <c r="D679" s="157"/>
      <c r="E679" s="3"/>
    </row>
    <row r="680" spans="1:5" ht="15" customHeight="1">
      <c r="A680" s="340"/>
      <c r="B680" s="116"/>
      <c r="C680" s="267"/>
      <c r="D680" s="157"/>
      <c r="E680" s="3"/>
    </row>
    <row r="681" spans="1:5" ht="15" customHeight="1">
      <c r="A681" s="340"/>
      <c r="B681" s="116"/>
      <c r="C681" s="267"/>
      <c r="D681" s="157"/>
      <c r="E681" s="3"/>
    </row>
    <row r="682" spans="1:5" ht="15" customHeight="1">
      <c r="A682" s="341"/>
      <c r="B682" s="298"/>
      <c r="C682" s="270"/>
      <c r="D682" s="157"/>
      <c r="E682" s="3"/>
    </row>
    <row r="683" spans="1:5" ht="15" customHeight="1">
      <c r="A683" s="341"/>
      <c r="B683" s="298"/>
      <c r="C683" s="270"/>
      <c r="D683" s="157"/>
      <c r="E683" s="3"/>
    </row>
    <row r="684" spans="1:5" ht="15" customHeight="1">
      <c r="A684" s="341"/>
      <c r="B684" s="298"/>
      <c r="C684" s="270"/>
      <c r="D684" s="157"/>
      <c r="E684" s="3"/>
    </row>
    <row r="685" spans="1:5" ht="15" customHeight="1">
      <c r="A685" s="341"/>
      <c r="B685" s="298"/>
      <c r="C685" s="270"/>
      <c r="D685" s="157"/>
      <c r="E685" s="3"/>
    </row>
    <row r="686" spans="1:5" ht="15" customHeight="1">
      <c r="A686" s="341"/>
      <c r="B686" s="298"/>
      <c r="C686" s="270"/>
      <c r="D686" s="157"/>
      <c r="E686" s="3"/>
    </row>
    <row r="687" spans="1:5" ht="15" customHeight="1">
      <c r="A687" s="341"/>
      <c r="B687" s="298"/>
      <c r="C687" s="270"/>
      <c r="D687" s="157"/>
      <c r="E687" s="3"/>
    </row>
    <row r="688" spans="1:5" ht="15" customHeight="1">
      <c r="A688" s="333"/>
      <c r="B688" s="116"/>
      <c r="C688" s="267"/>
      <c r="D688" s="157"/>
      <c r="E688" s="3"/>
    </row>
    <row r="689" spans="1:5" ht="15" customHeight="1">
      <c r="A689" s="333"/>
      <c r="B689" s="116"/>
      <c r="C689" s="267"/>
      <c r="D689" s="157"/>
      <c r="E689" s="3"/>
    </row>
    <row r="690" spans="1:5" ht="15" customHeight="1">
      <c r="A690" s="333"/>
      <c r="B690" s="116"/>
      <c r="C690" s="267"/>
      <c r="D690" s="157"/>
      <c r="E690" s="3"/>
    </row>
    <row r="691" spans="1:5" ht="15" customHeight="1">
      <c r="A691" s="333"/>
      <c r="B691" s="116"/>
      <c r="C691" s="267"/>
      <c r="D691" s="157"/>
      <c r="E691" s="3"/>
    </row>
    <row r="692" spans="1:5" ht="15" customHeight="1">
      <c r="A692" s="333"/>
      <c r="B692" s="116"/>
      <c r="C692" s="267"/>
      <c r="D692" s="157"/>
      <c r="E692" s="3"/>
    </row>
    <row r="693" spans="1:5" ht="15" customHeight="1">
      <c r="A693" s="333"/>
      <c r="B693" s="116"/>
      <c r="C693" s="267"/>
      <c r="D693" s="157"/>
      <c r="E693" s="3"/>
    </row>
    <row r="694" spans="1:5" ht="15" customHeight="1">
      <c r="A694" s="333"/>
      <c r="B694" s="116"/>
      <c r="C694" s="267"/>
      <c r="D694" s="157"/>
      <c r="E694" s="3"/>
    </row>
    <row r="695" spans="1:5" ht="15" customHeight="1">
      <c r="A695" s="333"/>
      <c r="B695" s="116"/>
      <c r="C695" s="267"/>
      <c r="D695" s="157"/>
      <c r="E695" s="3"/>
    </row>
    <row r="696" spans="1:5" ht="15" customHeight="1">
      <c r="A696" s="333"/>
      <c r="B696" s="116"/>
      <c r="C696" s="267"/>
      <c r="D696" s="157"/>
      <c r="E696" s="3"/>
    </row>
    <row r="697" spans="1:5" ht="15" customHeight="1">
      <c r="A697" s="333"/>
      <c r="B697" s="116"/>
      <c r="C697" s="267"/>
      <c r="D697" s="157"/>
      <c r="E697" s="3"/>
    </row>
    <row r="698" spans="1:5" ht="15" customHeight="1">
      <c r="A698" s="333"/>
      <c r="B698" s="116"/>
      <c r="C698" s="267"/>
      <c r="D698" s="157"/>
      <c r="E698" s="3"/>
    </row>
    <row r="699" spans="1:5" ht="15" customHeight="1">
      <c r="A699" s="333"/>
      <c r="B699" s="116"/>
      <c r="C699" s="267"/>
      <c r="D699" s="157"/>
      <c r="E699" s="3"/>
    </row>
    <row r="700" spans="1:5" ht="15" customHeight="1">
      <c r="A700" s="333"/>
      <c r="B700" s="116"/>
      <c r="C700" s="267"/>
      <c r="D700" s="157"/>
      <c r="E700" s="3"/>
    </row>
    <row r="701" spans="1:5" ht="15" customHeight="1">
      <c r="A701" s="333"/>
      <c r="B701" s="116"/>
      <c r="C701" s="267"/>
      <c r="D701" s="157"/>
      <c r="E701" s="3"/>
    </row>
    <row r="702" spans="1:5" ht="15" customHeight="1">
      <c r="A702" s="333"/>
      <c r="B702" s="116"/>
      <c r="C702" s="267"/>
      <c r="D702" s="157"/>
      <c r="E702" s="3"/>
    </row>
    <row r="703" spans="1:5" ht="15" customHeight="1">
      <c r="A703" s="333"/>
      <c r="B703" s="116"/>
      <c r="C703" s="267"/>
      <c r="D703" s="157"/>
      <c r="E703" s="3"/>
    </row>
    <row r="704" spans="1:5" ht="15" customHeight="1">
      <c r="A704" s="331"/>
      <c r="B704" s="116"/>
      <c r="C704" s="267"/>
      <c r="D704" s="157"/>
      <c r="E704" s="3"/>
    </row>
    <row r="705" spans="1:5" ht="15" customHeight="1">
      <c r="A705" s="331"/>
      <c r="B705" s="116"/>
      <c r="C705" s="267"/>
      <c r="D705" s="157"/>
      <c r="E705" s="3"/>
    </row>
    <row r="706" spans="1:5" ht="15" customHeight="1">
      <c r="A706" s="331"/>
      <c r="B706" s="116"/>
      <c r="C706" s="267"/>
      <c r="D706" s="157"/>
      <c r="E706" s="3"/>
    </row>
    <row r="707" spans="1:5" ht="15" customHeight="1">
      <c r="A707" s="331"/>
      <c r="B707" s="116"/>
      <c r="C707" s="267"/>
      <c r="D707" s="157"/>
      <c r="E707" s="3"/>
    </row>
    <row r="708" spans="1:5" ht="15" customHeight="1">
      <c r="A708" s="331"/>
      <c r="B708" s="116"/>
      <c r="C708" s="267"/>
      <c r="D708" s="157"/>
      <c r="E708" s="3"/>
    </row>
    <row r="709" spans="1:5" ht="15" customHeight="1">
      <c r="A709" s="331"/>
      <c r="B709" s="116"/>
      <c r="C709" s="267"/>
      <c r="D709" s="157"/>
      <c r="E709" s="3"/>
    </row>
    <row r="710" spans="1:5" ht="15" customHeight="1">
      <c r="A710" s="331"/>
      <c r="B710" s="116"/>
      <c r="C710" s="267"/>
      <c r="D710" s="157"/>
      <c r="E710" s="3"/>
    </row>
    <row r="711" spans="1:5" ht="15" customHeight="1">
      <c r="A711" s="331"/>
      <c r="B711" s="116"/>
      <c r="C711" s="267"/>
      <c r="D711" s="157"/>
      <c r="E711" s="3"/>
    </row>
    <row r="712" spans="1:5" ht="15" customHeight="1">
      <c r="A712" s="331"/>
      <c r="B712" s="116"/>
      <c r="C712" s="267"/>
      <c r="D712" s="157"/>
      <c r="E712" s="3"/>
    </row>
    <row r="713" spans="1:5" ht="15" customHeight="1">
      <c r="A713" s="331"/>
      <c r="B713" s="116"/>
      <c r="C713" s="267"/>
      <c r="D713" s="157"/>
      <c r="E713" s="3"/>
    </row>
    <row r="714" spans="1:5" ht="15" customHeight="1">
      <c r="A714" s="331"/>
      <c r="B714" s="116"/>
      <c r="C714" s="267"/>
      <c r="D714" s="157"/>
      <c r="E714" s="3"/>
    </row>
    <row r="715" spans="1:5" ht="15" customHeight="1">
      <c r="A715" s="331"/>
      <c r="B715" s="116"/>
      <c r="C715" s="267"/>
      <c r="D715" s="157"/>
      <c r="E715" s="3"/>
    </row>
    <row r="716" spans="1:5" ht="15" customHeight="1">
      <c r="A716" s="331"/>
      <c r="B716" s="116"/>
      <c r="C716" s="267"/>
      <c r="D716" s="157"/>
      <c r="E716" s="3"/>
    </row>
    <row r="717" spans="1:5" ht="15" customHeight="1">
      <c r="A717" s="331"/>
      <c r="B717" s="116"/>
      <c r="C717" s="267"/>
      <c r="D717" s="157"/>
      <c r="E717" s="3"/>
    </row>
    <row r="718" spans="1:5" ht="15" customHeight="1">
      <c r="A718" s="331"/>
      <c r="B718" s="116"/>
      <c r="C718" s="267"/>
      <c r="D718" s="157"/>
      <c r="E718" s="3"/>
    </row>
    <row r="719" spans="1:5" ht="15" customHeight="1">
      <c r="A719" s="333"/>
      <c r="B719" s="116"/>
      <c r="C719" s="267"/>
      <c r="D719" s="157"/>
      <c r="E719" s="3"/>
    </row>
    <row r="720" spans="1:5" ht="15" customHeight="1">
      <c r="A720" s="333"/>
      <c r="B720" s="116"/>
      <c r="C720" s="267"/>
      <c r="D720" s="157"/>
      <c r="E720" s="3"/>
    </row>
    <row r="721" spans="1:5" ht="15" customHeight="1">
      <c r="A721" s="333"/>
      <c r="B721" s="116"/>
      <c r="C721" s="267"/>
      <c r="D721" s="157"/>
      <c r="E721" s="3"/>
    </row>
    <row r="722" spans="1:5" ht="15" customHeight="1">
      <c r="A722" s="333"/>
      <c r="B722" s="116"/>
      <c r="C722" s="267"/>
      <c r="D722" s="157"/>
      <c r="E722" s="3"/>
    </row>
    <row r="723" spans="1:5" ht="15" customHeight="1">
      <c r="A723" s="333"/>
      <c r="B723" s="116"/>
      <c r="C723" s="267"/>
      <c r="D723" s="157"/>
      <c r="E723" s="3"/>
    </row>
    <row r="724" spans="1:5" ht="15" customHeight="1">
      <c r="A724" s="333"/>
      <c r="B724" s="116"/>
      <c r="C724" s="267"/>
      <c r="D724" s="157"/>
      <c r="E724" s="3"/>
    </row>
    <row r="725" spans="1:5" ht="15" customHeight="1">
      <c r="A725" s="333"/>
      <c r="B725" s="116"/>
      <c r="C725" s="267"/>
      <c r="D725" s="157"/>
      <c r="E725" s="3"/>
    </row>
    <row r="726" spans="1:5" ht="15" customHeight="1">
      <c r="A726" s="333"/>
      <c r="B726" s="116"/>
      <c r="C726" s="267"/>
      <c r="D726" s="157"/>
      <c r="E726" s="3"/>
    </row>
    <row r="727" spans="1:5" ht="15" customHeight="1">
      <c r="A727" s="333"/>
      <c r="B727" s="116"/>
      <c r="C727" s="267"/>
      <c r="D727" s="157"/>
      <c r="E727" s="3"/>
    </row>
    <row r="728" spans="1:5" ht="15" customHeight="1">
      <c r="A728" s="333"/>
      <c r="B728" s="116"/>
      <c r="C728" s="267"/>
      <c r="D728" s="157"/>
      <c r="E728" s="3"/>
    </row>
    <row r="729" spans="1:5" ht="15" customHeight="1">
      <c r="A729" s="333"/>
      <c r="B729" s="116"/>
      <c r="C729" s="267"/>
      <c r="D729" s="157"/>
      <c r="E729" s="3"/>
    </row>
    <row r="730" spans="1:5" ht="15" customHeight="1">
      <c r="A730" s="333"/>
      <c r="B730" s="116"/>
      <c r="C730" s="267"/>
      <c r="D730" s="157"/>
      <c r="E730" s="3"/>
    </row>
    <row r="731" spans="1:5" ht="15" customHeight="1">
      <c r="A731" s="338"/>
      <c r="B731" s="298"/>
      <c r="C731" s="270"/>
      <c r="D731" s="157"/>
      <c r="E731" s="3"/>
    </row>
    <row r="732" spans="1:5" ht="15" customHeight="1">
      <c r="A732" s="338"/>
      <c r="B732" s="298"/>
      <c r="C732" s="270"/>
      <c r="D732" s="157"/>
      <c r="E732" s="3"/>
    </row>
    <row r="733" spans="1:5" ht="15" customHeight="1">
      <c r="A733" s="333"/>
      <c r="B733" s="116"/>
      <c r="C733" s="267"/>
      <c r="D733" s="157"/>
      <c r="E733" s="3"/>
    </row>
    <row r="734" spans="1:5" ht="15" customHeight="1">
      <c r="A734" s="333"/>
      <c r="B734" s="116"/>
      <c r="C734" s="267"/>
      <c r="D734" s="157"/>
      <c r="E734" s="3"/>
    </row>
    <row r="735" spans="1:5" ht="15" customHeight="1">
      <c r="A735" s="333"/>
      <c r="B735" s="116"/>
      <c r="C735" s="267"/>
      <c r="D735" s="157"/>
      <c r="E735" s="3"/>
    </row>
    <row r="736" spans="1:5" ht="15" customHeight="1">
      <c r="A736" s="333"/>
      <c r="B736" s="116"/>
      <c r="C736" s="267"/>
      <c r="D736" s="157"/>
      <c r="E736" s="3"/>
    </row>
    <row r="737" spans="1:5" ht="15" customHeight="1">
      <c r="A737" s="333"/>
      <c r="B737" s="116"/>
      <c r="C737" s="267"/>
      <c r="D737" s="157"/>
      <c r="E737" s="3"/>
    </row>
    <row r="738" spans="1:5" ht="15" customHeight="1">
      <c r="A738" s="333"/>
      <c r="B738" s="116"/>
      <c r="C738" s="267"/>
      <c r="D738" s="157"/>
      <c r="E738" s="3"/>
    </row>
    <row r="739" spans="1:5" ht="15" customHeight="1">
      <c r="A739" s="333"/>
      <c r="B739" s="116"/>
      <c r="C739" s="267"/>
      <c r="D739" s="157"/>
      <c r="E739" s="3"/>
    </row>
    <row r="740" spans="1:5" ht="15" customHeight="1">
      <c r="A740" s="333"/>
      <c r="B740" s="116"/>
      <c r="C740" s="267"/>
      <c r="D740" s="157"/>
      <c r="E740" s="3"/>
    </row>
    <row r="741" spans="1:5" ht="15" customHeight="1">
      <c r="A741" s="333"/>
      <c r="B741" s="116"/>
      <c r="C741" s="267"/>
      <c r="D741" s="157"/>
      <c r="E741" s="3"/>
    </row>
    <row r="742" spans="1:5" ht="15" customHeight="1">
      <c r="A742" s="333"/>
      <c r="B742" s="116"/>
      <c r="C742" s="267"/>
      <c r="D742" s="157"/>
      <c r="E742" s="3"/>
    </row>
    <row r="743" spans="1:5" ht="15" customHeight="1">
      <c r="A743" s="333"/>
      <c r="B743" s="116"/>
      <c r="C743" s="267"/>
      <c r="D743" s="157"/>
      <c r="E743" s="3"/>
    </row>
    <row r="744" spans="1:5" ht="15" customHeight="1">
      <c r="A744" s="333"/>
      <c r="B744" s="116"/>
      <c r="C744" s="267"/>
      <c r="D744" s="157"/>
      <c r="E744" s="3"/>
    </row>
    <row r="745" spans="1:5" ht="15" customHeight="1">
      <c r="A745" s="333"/>
      <c r="B745" s="116"/>
      <c r="C745" s="267"/>
      <c r="D745" s="157"/>
      <c r="E745" s="3"/>
    </row>
    <row r="746" spans="1:5" ht="15" customHeight="1">
      <c r="A746" s="333"/>
      <c r="B746" s="116"/>
      <c r="C746" s="267"/>
      <c r="D746" s="157"/>
      <c r="E746" s="3"/>
    </row>
    <row r="747" spans="1:5" ht="15" customHeight="1">
      <c r="A747" s="333"/>
      <c r="B747" s="116"/>
      <c r="C747" s="267"/>
      <c r="D747" s="157"/>
      <c r="E747" s="3"/>
    </row>
    <row r="748" spans="1:5" ht="15" customHeight="1">
      <c r="A748" s="333"/>
      <c r="B748" s="116"/>
      <c r="C748" s="267"/>
      <c r="D748" s="157"/>
      <c r="E748" s="3"/>
    </row>
    <row r="749" spans="1:5" ht="15" customHeight="1" thickBot="1">
      <c r="A749" s="333"/>
      <c r="B749" s="369"/>
      <c r="C749" s="218"/>
      <c r="D749" s="157"/>
      <c r="E749" s="3"/>
    </row>
    <row r="750" spans="1:5" ht="15" customHeight="1" thickBot="1">
      <c r="A750" s="342"/>
      <c r="B750" s="299"/>
      <c r="C750" s="272"/>
      <c r="D750" s="160"/>
      <c r="E750" s="3"/>
    </row>
    <row r="751" spans="1:5" ht="15" customHeight="1">
      <c r="A751" s="343"/>
      <c r="B751" s="286"/>
      <c r="C751" s="273"/>
      <c r="D751" s="157"/>
      <c r="E751" s="3"/>
    </row>
    <row r="752" spans="1:5" ht="15" customHeight="1">
      <c r="A752" s="344"/>
      <c r="B752" s="287"/>
      <c r="C752" s="274"/>
      <c r="D752" s="157"/>
      <c r="E752" s="3"/>
    </row>
    <row r="753" spans="1:5" ht="15" customHeight="1">
      <c r="A753" s="344"/>
      <c r="B753" s="287"/>
      <c r="C753" s="274"/>
      <c r="D753" s="157"/>
      <c r="E753" s="3"/>
    </row>
    <row r="754" spans="1:5" ht="15" customHeight="1">
      <c r="A754" s="344"/>
      <c r="B754" s="287"/>
      <c r="C754" s="274"/>
      <c r="D754" s="157"/>
      <c r="E754" s="3"/>
    </row>
    <row r="755" spans="1:5" ht="15" customHeight="1">
      <c r="A755" s="344"/>
      <c r="B755" s="287"/>
      <c r="C755" s="274"/>
      <c r="D755" s="157"/>
      <c r="E755" s="3"/>
    </row>
    <row r="756" spans="1:5" ht="15" customHeight="1">
      <c r="A756" s="344"/>
      <c r="B756" s="287"/>
      <c r="C756" s="274"/>
      <c r="D756" s="157"/>
      <c r="E756" s="3"/>
    </row>
    <row r="757" spans="1:5" ht="15" customHeight="1">
      <c r="A757" s="344"/>
      <c r="B757" s="287"/>
      <c r="C757" s="274"/>
      <c r="D757" s="157"/>
      <c r="E757" s="3"/>
    </row>
    <row r="758" spans="1:5" ht="15" customHeight="1">
      <c r="A758" s="344"/>
      <c r="B758" s="287"/>
      <c r="C758" s="274"/>
      <c r="D758" s="157"/>
      <c r="E758" s="3"/>
    </row>
    <row r="759" spans="1:5" ht="15" customHeight="1">
      <c r="A759" s="344"/>
      <c r="B759" s="287"/>
      <c r="C759" s="274"/>
      <c r="D759" s="157"/>
      <c r="E759" s="3"/>
    </row>
    <row r="760" spans="1:5" s="1" customFormat="1" ht="15" customHeight="1">
      <c r="A760" s="344"/>
      <c r="B760" s="287"/>
      <c r="C760" s="274"/>
      <c r="D760" s="157"/>
      <c r="E760" s="3"/>
    </row>
    <row r="761" spans="1:5" ht="15" customHeight="1">
      <c r="A761" s="344"/>
      <c r="B761" s="287"/>
      <c r="C761" s="275"/>
      <c r="D761" s="157"/>
      <c r="E761" s="3"/>
    </row>
    <row r="762" spans="1:5" ht="15" customHeight="1">
      <c r="A762" s="344"/>
      <c r="B762" s="287"/>
      <c r="C762" s="275"/>
      <c r="D762" s="157"/>
      <c r="E762" s="3"/>
    </row>
    <row r="763" spans="1:5" ht="15" customHeight="1">
      <c r="A763" s="344"/>
      <c r="B763" s="287"/>
      <c r="C763" s="274"/>
      <c r="D763" s="157"/>
      <c r="E763" s="3"/>
    </row>
    <row r="764" spans="1:5" ht="15" customHeight="1">
      <c r="A764" s="344"/>
      <c r="B764" s="287"/>
      <c r="C764" s="274"/>
      <c r="D764" s="157"/>
      <c r="E764" s="3"/>
    </row>
    <row r="765" spans="1:5" ht="15" customHeight="1">
      <c r="A765" s="344"/>
      <c r="B765" s="287"/>
      <c r="C765" s="274"/>
      <c r="D765" s="157"/>
      <c r="E765" s="3"/>
    </row>
    <row r="766" spans="1:5" ht="15" customHeight="1">
      <c r="A766" s="344"/>
      <c r="B766" s="287"/>
      <c r="C766" s="274"/>
      <c r="D766" s="157"/>
      <c r="E766" s="3"/>
    </row>
    <row r="767" spans="1:5" ht="15" customHeight="1">
      <c r="A767" s="344"/>
      <c r="B767" s="287"/>
      <c r="C767" s="274"/>
      <c r="D767" s="157"/>
      <c r="E767" s="3"/>
    </row>
    <row r="768" spans="1:5" ht="15" customHeight="1">
      <c r="A768" s="344"/>
      <c r="B768" s="287"/>
      <c r="C768" s="274"/>
      <c r="D768" s="157"/>
      <c r="E768" s="3"/>
    </row>
    <row r="769" spans="1:5" ht="15" customHeight="1">
      <c r="A769" s="344"/>
      <c r="B769" s="287"/>
      <c r="C769" s="274"/>
      <c r="D769" s="157"/>
      <c r="E769" s="3"/>
    </row>
    <row r="770" spans="1:5" ht="15" customHeight="1">
      <c r="A770" s="344"/>
      <c r="B770" s="287"/>
      <c r="C770" s="274"/>
      <c r="D770" s="157"/>
      <c r="E770" s="3"/>
    </row>
    <row r="771" spans="1:5" ht="15" customHeight="1">
      <c r="A771" s="344"/>
      <c r="B771" s="287"/>
      <c r="C771" s="274"/>
      <c r="D771" s="157"/>
      <c r="E771" s="3"/>
    </row>
    <row r="772" spans="1:5" ht="15" customHeight="1">
      <c r="A772" s="344"/>
      <c r="B772" s="287"/>
      <c r="C772" s="274"/>
      <c r="D772" s="157"/>
      <c r="E772" s="3"/>
    </row>
    <row r="773" spans="1:5" ht="15" customHeight="1">
      <c r="A773" s="344"/>
      <c r="B773" s="287"/>
      <c r="C773" s="274"/>
      <c r="D773" s="157"/>
      <c r="E773" s="3"/>
    </row>
    <row r="774" spans="1:5" ht="15" customHeight="1" thickBot="1">
      <c r="A774" s="345"/>
      <c r="B774" s="288"/>
      <c r="C774" s="276"/>
      <c r="D774" s="315"/>
      <c r="E774" s="3"/>
    </row>
    <row r="775" spans="1:5" ht="15" customHeight="1" thickBot="1">
      <c r="A775" s="346"/>
      <c r="B775" s="104"/>
      <c r="C775" s="104"/>
      <c r="D775" s="317"/>
      <c r="E775" s="3"/>
    </row>
    <row r="776" spans="1:5" s="1" customFormat="1" ht="15" customHeight="1">
      <c r="A776" s="347"/>
      <c r="B776" s="290"/>
      <c r="C776" s="106"/>
      <c r="D776" s="316"/>
      <c r="E776" s="3"/>
    </row>
    <row r="777" spans="1:5" ht="15" customHeight="1">
      <c r="A777" s="348"/>
      <c r="B777" s="108"/>
      <c r="C777" s="107"/>
      <c r="D777" s="161"/>
      <c r="E777" s="3"/>
    </row>
    <row r="778" spans="1:5" ht="15" customHeight="1">
      <c r="A778" s="348"/>
      <c r="B778" s="108"/>
      <c r="C778" s="107"/>
      <c r="D778" s="161"/>
      <c r="E778" s="3"/>
    </row>
    <row r="779" spans="1:5" ht="15" customHeight="1">
      <c r="A779" s="348"/>
      <c r="B779" s="108"/>
      <c r="C779" s="107"/>
      <c r="D779" s="161"/>
      <c r="E779" s="3"/>
    </row>
    <row r="780" spans="1:5" ht="15" customHeight="1">
      <c r="A780" s="348"/>
      <c r="B780" s="300"/>
      <c r="C780" s="107"/>
      <c r="D780" s="161"/>
      <c r="E780" s="3"/>
    </row>
    <row r="781" spans="1:5" ht="15" customHeight="1">
      <c r="A781" s="348"/>
      <c r="B781" s="300"/>
      <c r="C781" s="107"/>
      <c r="D781" s="161"/>
      <c r="E781" s="3"/>
    </row>
    <row r="782" spans="1:5" ht="15" customHeight="1">
      <c r="A782" s="348"/>
      <c r="B782" s="300"/>
      <c r="C782" s="107"/>
      <c r="D782" s="161"/>
      <c r="E782" s="3"/>
    </row>
    <row r="783" spans="1:5" ht="15" customHeight="1">
      <c r="A783" s="348"/>
      <c r="B783" s="108"/>
      <c r="C783" s="107"/>
      <c r="D783" s="161"/>
      <c r="E783" s="3"/>
    </row>
    <row r="784" spans="1:5" ht="15" customHeight="1">
      <c r="A784" s="348"/>
      <c r="B784" s="108"/>
      <c r="C784" s="107"/>
      <c r="D784" s="161"/>
      <c r="E784" s="3"/>
    </row>
    <row r="785" spans="1:5" ht="15" customHeight="1">
      <c r="A785" s="348"/>
      <c r="B785" s="108"/>
      <c r="C785" s="107"/>
      <c r="D785" s="161"/>
      <c r="E785" s="3"/>
    </row>
    <row r="786" spans="1:5" ht="15" customHeight="1">
      <c r="A786" s="348"/>
      <c r="B786" s="108"/>
      <c r="C786" s="107"/>
      <c r="D786" s="161"/>
      <c r="E786" s="3"/>
    </row>
    <row r="787" spans="1:5" ht="15" customHeight="1">
      <c r="A787" s="348"/>
      <c r="B787" s="108"/>
      <c r="C787" s="107"/>
      <c r="D787" s="161"/>
      <c r="E787" s="3"/>
    </row>
    <row r="788" spans="1:5" ht="15" customHeight="1">
      <c r="A788" s="348"/>
      <c r="B788" s="108"/>
      <c r="C788" s="107"/>
      <c r="D788" s="161"/>
      <c r="E788" s="3"/>
    </row>
    <row r="789" spans="1:5" ht="15" customHeight="1">
      <c r="A789" s="348"/>
      <c r="B789" s="108"/>
      <c r="C789" s="107"/>
      <c r="D789" s="161"/>
      <c r="E789" s="3"/>
    </row>
    <row r="790" spans="1:5" ht="15" customHeight="1">
      <c r="A790" s="348"/>
      <c r="B790" s="108"/>
      <c r="C790" s="107"/>
      <c r="D790" s="161"/>
      <c r="E790" s="3"/>
    </row>
    <row r="791" spans="1:5" ht="15" customHeight="1">
      <c r="A791" s="348"/>
      <c r="B791" s="108"/>
      <c r="C791" s="107"/>
      <c r="D791" s="161"/>
      <c r="E791" s="3"/>
    </row>
    <row r="792" spans="1:5" s="1" customFormat="1" ht="15" customHeight="1">
      <c r="A792" s="348"/>
      <c r="B792" s="108"/>
      <c r="C792" s="107"/>
      <c r="D792" s="161"/>
      <c r="E792" s="3"/>
    </row>
    <row r="793" spans="1:5" ht="15" customHeight="1">
      <c r="A793" s="348"/>
      <c r="B793" s="108"/>
      <c r="C793" s="107"/>
      <c r="D793" s="161"/>
      <c r="E793" s="3"/>
    </row>
    <row r="794" spans="1:5" ht="15" customHeight="1">
      <c r="A794" s="348"/>
      <c r="B794" s="108"/>
      <c r="C794" s="107"/>
      <c r="D794" s="161"/>
      <c r="E794" s="3"/>
    </row>
    <row r="795" spans="1:5" ht="15" customHeight="1">
      <c r="A795" s="348"/>
      <c r="B795" s="108"/>
      <c r="C795" s="107"/>
      <c r="D795" s="161"/>
      <c r="E795" s="3"/>
    </row>
    <row r="796" spans="1:5" ht="15" customHeight="1">
      <c r="A796" s="348"/>
      <c r="B796" s="108"/>
      <c r="C796" s="107"/>
      <c r="D796" s="161"/>
      <c r="E796" s="3"/>
    </row>
    <row r="797" spans="1:5" ht="15" customHeight="1">
      <c r="A797" s="348"/>
      <c r="B797" s="108"/>
      <c r="C797" s="107"/>
      <c r="D797" s="161"/>
      <c r="E797" s="3"/>
    </row>
    <row r="798" spans="1:5" ht="15" customHeight="1">
      <c r="A798" s="348"/>
      <c r="B798" s="108"/>
      <c r="C798" s="107"/>
      <c r="D798" s="161"/>
      <c r="E798" s="3"/>
    </row>
    <row r="799" spans="1:5" ht="15" customHeight="1">
      <c r="A799" s="348"/>
      <c r="B799" s="108"/>
      <c r="C799" s="107"/>
      <c r="D799" s="161"/>
      <c r="E799" s="3"/>
    </row>
    <row r="800" spans="1:5" ht="15" customHeight="1">
      <c r="A800" s="348"/>
      <c r="B800" s="108"/>
      <c r="C800" s="107"/>
      <c r="D800" s="161"/>
      <c r="E800" s="3"/>
    </row>
    <row r="801" spans="1:5" ht="15" customHeight="1">
      <c r="A801" s="348"/>
      <c r="B801" s="108"/>
      <c r="C801" s="108"/>
      <c r="D801" s="161"/>
      <c r="E801" s="3"/>
    </row>
    <row r="802" spans="1:5" ht="15" customHeight="1">
      <c r="A802" s="348"/>
      <c r="B802" s="108"/>
      <c r="C802" s="107"/>
      <c r="D802" s="161"/>
      <c r="E802" s="3"/>
    </row>
    <row r="803" spans="1:5" ht="15" customHeight="1">
      <c r="A803" s="348"/>
      <c r="B803" s="108"/>
      <c r="C803" s="107"/>
      <c r="D803" s="161"/>
      <c r="E803" s="3"/>
    </row>
    <row r="804" spans="1:5" ht="15" customHeight="1">
      <c r="A804" s="348"/>
      <c r="B804" s="108"/>
      <c r="C804" s="107"/>
      <c r="D804" s="161"/>
      <c r="E804" s="3"/>
    </row>
    <row r="805" spans="1:5" s="1" customFormat="1" ht="15" customHeight="1">
      <c r="A805" s="348"/>
      <c r="B805" s="108"/>
      <c r="C805" s="107"/>
      <c r="D805" s="161"/>
      <c r="E805" s="3"/>
    </row>
    <row r="806" spans="1:5" ht="15" customHeight="1">
      <c r="A806" s="348"/>
      <c r="B806" s="108"/>
      <c r="C806" s="107"/>
      <c r="D806" s="161"/>
      <c r="E806" s="3"/>
    </row>
    <row r="807" spans="1:5" ht="15" customHeight="1">
      <c r="A807" s="348"/>
      <c r="B807" s="108"/>
      <c r="C807" s="107"/>
      <c r="D807" s="161"/>
      <c r="E807" s="3"/>
    </row>
    <row r="808" spans="1:5" ht="15" customHeight="1">
      <c r="A808" s="348"/>
      <c r="B808" s="108"/>
      <c r="C808" s="107"/>
      <c r="D808" s="161"/>
      <c r="E808" s="3"/>
    </row>
    <row r="809" spans="1:5" ht="15" customHeight="1">
      <c r="A809" s="348"/>
      <c r="B809" s="108"/>
      <c r="C809" s="107"/>
      <c r="D809" s="161"/>
      <c r="E809" s="3"/>
    </row>
    <row r="810" spans="1:5" ht="15" customHeight="1">
      <c r="A810" s="348"/>
      <c r="B810" s="108"/>
      <c r="C810" s="107"/>
      <c r="D810" s="161"/>
      <c r="E810" s="3"/>
    </row>
    <row r="811" spans="1:5" ht="15" customHeight="1">
      <c r="A811" s="348"/>
      <c r="B811" s="108"/>
      <c r="C811" s="107"/>
      <c r="D811" s="161"/>
      <c r="E811" s="3"/>
    </row>
    <row r="812" spans="1:5" s="1" customFormat="1" ht="15" customHeight="1">
      <c r="A812" s="348"/>
      <c r="B812" s="108"/>
      <c r="C812" s="107"/>
      <c r="D812" s="161"/>
      <c r="E812" s="3"/>
    </row>
    <row r="813" spans="1:5" ht="15" customHeight="1">
      <c r="A813" s="348"/>
      <c r="B813" s="108"/>
      <c r="C813" s="107"/>
      <c r="D813" s="161"/>
      <c r="E813" s="3"/>
    </row>
    <row r="814" spans="1:5" ht="15" customHeight="1">
      <c r="A814" s="348"/>
      <c r="B814" s="108"/>
      <c r="C814" s="107"/>
      <c r="D814" s="161"/>
      <c r="E814" s="3"/>
    </row>
    <row r="815" spans="1:5" ht="15" customHeight="1">
      <c r="A815" s="348"/>
      <c r="B815" s="108"/>
      <c r="C815" s="107"/>
      <c r="D815" s="161"/>
      <c r="E815" s="3"/>
    </row>
    <row r="816" spans="1:5" s="1" customFormat="1" ht="15" customHeight="1">
      <c r="A816" s="348"/>
      <c r="B816" s="108"/>
      <c r="C816" s="107"/>
      <c r="D816" s="161"/>
      <c r="E816" s="3"/>
    </row>
    <row r="817" spans="1:5" ht="15" customHeight="1">
      <c r="A817" s="348"/>
      <c r="B817" s="108"/>
      <c r="C817" s="107"/>
      <c r="D817" s="161"/>
      <c r="E817" s="3"/>
    </row>
    <row r="818" spans="1:5" ht="15" customHeight="1">
      <c r="A818" s="348"/>
      <c r="B818" s="108"/>
      <c r="C818" s="107"/>
      <c r="D818" s="161"/>
      <c r="E818" s="3"/>
    </row>
    <row r="819" spans="1:5" ht="15" customHeight="1">
      <c r="A819" s="348"/>
      <c r="B819" s="108"/>
      <c r="C819" s="107"/>
      <c r="D819" s="161"/>
      <c r="E819" s="3"/>
    </row>
    <row r="820" spans="1:5" ht="15" customHeight="1">
      <c r="A820" s="348"/>
      <c r="B820" s="108"/>
      <c r="C820" s="107"/>
      <c r="D820" s="161"/>
      <c r="E820" s="3"/>
    </row>
    <row r="821" spans="1:5" ht="15" customHeight="1">
      <c r="A821" s="348"/>
      <c r="B821" s="108"/>
      <c r="C821" s="107"/>
      <c r="D821" s="161"/>
      <c r="E821" s="3"/>
    </row>
    <row r="822" spans="1:5" ht="15" customHeight="1">
      <c r="A822" s="348"/>
      <c r="B822" s="108"/>
      <c r="C822" s="107"/>
      <c r="D822" s="161"/>
      <c r="E822" s="3"/>
    </row>
    <row r="823" spans="1:5" ht="15" customHeight="1">
      <c r="A823" s="348"/>
      <c r="B823" s="108"/>
      <c r="C823" s="107"/>
      <c r="D823" s="161"/>
      <c r="E823" s="3"/>
    </row>
    <row r="824" spans="1:5" ht="15" customHeight="1">
      <c r="A824" s="348"/>
      <c r="B824" s="108"/>
      <c r="C824" s="107"/>
      <c r="D824" s="161"/>
      <c r="E824" s="3"/>
    </row>
    <row r="825" spans="1:5" ht="15" customHeight="1">
      <c r="A825" s="348"/>
      <c r="B825" s="108"/>
      <c r="C825" s="107"/>
      <c r="D825" s="161"/>
      <c r="E825" s="3"/>
    </row>
    <row r="826" spans="1:5" ht="15" customHeight="1">
      <c r="A826" s="348"/>
      <c r="B826" s="108"/>
      <c r="C826" s="107"/>
      <c r="D826" s="161"/>
      <c r="E826" s="3"/>
    </row>
    <row r="827" spans="1:5" ht="15" customHeight="1">
      <c r="A827" s="348"/>
      <c r="B827" s="108"/>
      <c r="C827" s="107"/>
      <c r="D827" s="161"/>
      <c r="E827" s="3"/>
    </row>
    <row r="828" spans="1:5" ht="15" customHeight="1">
      <c r="A828" s="348"/>
      <c r="B828" s="108"/>
      <c r="C828" s="107"/>
      <c r="D828" s="161"/>
      <c r="E828" s="3"/>
    </row>
    <row r="829" spans="1:5" ht="15" customHeight="1">
      <c r="A829" s="348"/>
      <c r="B829" s="108"/>
      <c r="C829" s="107"/>
      <c r="D829" s="161"/>
      <c r="E829" s="3"/>
    </row>
    <row r="830" spans="1:5" ht="15" customHeight="1">
      <c r="A830" s="348"/>
      <c r="B830" s="108"/>
      <c r="C830" s="107"/>
      <c r="D830" s="161"/>
      <c r="E830" s="3"/>
    </row>
    <row r="831" spans="1:5" ht="15" customHeight="1">
      <c r="A831" s="348"/>
      <c r="B831" s="108"/>
      <c r="C831" s="108"/>
      <c r="D831" s="161"/>
      <c r="E831" s="3"/>
    </row>
    <row r="832" spans="1:5" ht="15" customHeight="1">
      <c r="A832" s="348"/>
      <c r="B832" s="108"/>
      <c r="C832" s="107"/>
      <c r="D832" s="161"/>
      <c r="E832" s="3"/>
    </row>
    <row r="833" spans="1:5" ht="15" customHeight="1">
      <c r="A833" s="348"/>
      <c r="B833" s="108"/>
      <c r="C833" s="108"/>
      <c r="D833" s="161"/>
      <c r="E833" s="3"/>
    </row>
    <row r="834" spans="1:5" ht="15" customHeight="1">
      <c r="A834" s="348"/>
      <c r="B834" s="108"/>
      <c r="C834" s="107"/>
      <c r="D834" s="161"/>
      <c r="E834" s="3"/>
    </row>
    <row r="835" spans="1:5" ht="15" customHeight="1">
      <c r="A835" s="348"/>
      <c r="B835" s="108"/>
      <c r="C835" s="107"/>
      <c r="D835" s="161"/>
      <c r="E835" s="3"/>
    </row>
    <row r="836" spans="1:5" ht="15" customHeight="1">
      <c r="A836" s="348"/>
      <c r="B836" s="108"/>
      <c r="C836" s="107"/>
      <c r="D836" s="161"/>
      <c r="E836" s="3"/>
    </row>
    <row r="837" spans="1:5" ht="15" customHeight="1">
      <c r="A837" s="348"/>
      <c r="B837" s="108"/>
      <c r="C837" s="107"/>
      <c r="D837" s="161"/>
      <c r="E837" s="3"/>
    </row>
    <row r="838" spans="1:5" ht="15" customHeight="1">
      <c r="A838" s="348"/>
      <c r="B838" s="108"/>
      <c r="C838" s="107"/>
      <c r="D838" s="161"/>
      <c r="E838" s="3"/>
    </row>
    <row r="839" spans="1:5" ht="15" customHeight="1">
      <c r="A839" s="348"/>
      <c r="B839" s="108"/>
      <c r="C839" s="107"/>
      <c r="D839" s="161"/>
      <c r="E839" s="3"/>
    </row>
    <row r="840" spans="1:5" ht="15" customHeight="1">
      <c r="A840" s="348"/>
      <c r="B840" s="108"/>
      <c r="C840" s="107"/>
      <c r="D840" s="161"/>
      <c r="E840" s="3"/>
    </row>
    <row r="841" spans="1:5" ht="15" customHeight="1">
      <c r="A841" s="348"/>
      <c r="B841" s="108"/>
      <c r="C841" s="107"/>
      <c r="D841" s="161"/>
      <c r="E841" s="3"/>
    </row>
    <row r="842" spans="1:5" ht="15" customHeight="1">
      <c r="A842" s="348"/>
      <c r="B842" s="108"/>
      <c r="C842" s="107"/>
      <c r="D842" s="161"/>
      <c r="E842" s="3"/>
    </row>
    <row r="843" spans="1:5" ht="15" customHeight="1">
      <c r="A843" s="348"/>
      <c r="B843" s="108"/>
      <c r="C843" s="107"/>
      <c r="D843" s="161"/>
      <c r="E843" s="3"/>
    </row>
    <row r="844" spans="1:5" ht="15" customHeight="1">
      <c r="A844" s="348"/>
      <c r="B844" s="108"/>
      <c r="C844" s="107"/>
      <c r="D844" s="161"/>
      <c r="E844" s="3"/>
    </row>
    <row r="845" spans="1:5" ht="15" customHeight="1">
      <c r="A845" s="348"/>
      <c r="B845" s="108"/>
      <c r="C845" s="107"/>
      <c r="D845" s="161"/>
      <c r="E845" s="3"/>
    </row>
    <row r="846" spans="1:5" ht="15" customHeight="1">
      <c r="A846" s="348"/>
      <c r="B846" s="108"/>
      <c r="C846" s="107"/>
      <c r="D846" s="161"/>
      <c r="E846" s="3"/>
    </row>
    <row r="847" spans="1:5" ht="15" customHeight="1">
      <c r="A847" s="348"/>
      <c r="B847" s="108"/>
      <c r="C847" s="107"/>
      <c r="D847" s="161"/>
      <c r="E847" s="3"/>
    </row>
    <row r="848" spans="1:5" ht="15" customHeight="1">
      <c r="A848" s="348"/>
      <c r="B848" s="108"/>
      <c r="C848" s="107"/>
      <c r="D848" s="161"/>
      <c r="E848" s="3"/>
    </row>
    <row r="849" spans="1:5" ht="15" customHeight="1">
      <c r="A849" s="348"/>
      <c r="B849" s="108"/>
      <c r="C849" s="107"/>
      <c r="D849" s="161"/>
      <c r="E849" s="3"/>
    </row>
    <row r="850" spans="1:5" ht="15" customHeight="1">
      <c r="A850" s="348"/>
      <c r="B850" s="108"/>
      <c r="C850" s="107"/>
      <c r="D850" s="161"/>
      <c r="E850" s="3"/>
    </row>
    <row r="851" spans="1:5" ht="15" customHeight="1">
      <c r="A851" s="348"/>
      <c r="B851" s="108"/>
      <c r="C851" s="107"/>
      <c r="D851" s="161"/>
      <c r="E851" s="3"/>
    </row>
    <row r="852" spans="1:5" ht="15" customHeight="1">
      <c r="A852" s="348"/>
      <c r="B852" s="108"/>
      <c r="C852" s="107"/>
      <c r="D852" s="161"/>
      <c r="E852" s="3"/>
    </row>
    <row r="853" spans="1:5" ht="15" customHeight="1">
      <c r="A853" s="348"/>
      <c r="B853" s="108"/>
      <c r="C853" s="107"/>
      <c r="D853" s="161"/>
      <c r="E853" s="3"/>
    </row>
    <row r="854" spans="1:5" ht="15" customHeight="1">
      <c r="A854" s="348"/>
      <c r="B854" s="108"/>
      <c r="C854" s="107"/>
      <c r="D854" s="161"/>
      <c r="E854" s="3"/>
    </row>
    <row r="855" spans="1:5" ht="15" customHeight="1">
      <c r="A855" s="348"/>
      <c r="B855" s="108"/>
      <c r="C855" s="107"/>
      <c r="D855" s="161"/>
      <c r="E855" s="3"/>
    </row>
    <row r="856" spans="1:5" ht="15" customHeight="1">
      <c r="A856" s="348"/>
      <c r="B856" s="108"/>
      <c r="C856" s="107"/>
      <c r="D856" s="161"/>
      <c r="E856" s="3"/>
    </row>
    <row r="857" spans="1:5" ht="15" customHeight="1">
      <c r="A857" s="348"/>
      <c r="B857" s="108"/>
      <c r="C857" s="107"/>
      <c r="D857" s="161"/>
      <c r="E857" s="3"/>
    </row>
    <row r="858" spans="1:5" ht="15" customHeight="1">
      <c r="A858" s="348"/>
      <c r="B858" s="108"/>
      <c r="C858" s="108"/>
      <c r="D858" s="161"/>
      <c r="E858" s="3"/>
    </row>
    <row r="859" spans="1:5" ht="15" customHeight="1">
      <c r="A859" s="348"/>
      <c r="B859" s="108"/>
      <c r="C859" s="108"/>
      <c r="D859" s="161"/>
      <c r="E859" s="3"/>
    </row>
    <row r="860" spans="1:5" ht="15" customHeight="1">
      <c r="A860" s="348"/>
      <c r="B860" s="108"/>
      <c r="C860" s="107"/>
      <c r="D860" s="161"/>
      <c r="E860" s="3"/>
    </row>
    <row r="861" spans="1:5" ht="15" customHeight="1">
      <c r="A861" s="348"/>
      <c r="B861" s="108"/>
      <c r="C861" s="107"/>
      <c r="D861" s="161"/>
      <c r="E861" s="3"/>
    </row>
    <row r="862" spans="1:5" ht="15" customHeight="1">
      <c r="A862" s="348"/>
      <c r="B862" s="108"/>
      <c r="C862" s="107"/>
      <c r="D862" s="161"/>
      <c r="E862" s="3"/>
    </row>
    <row r="863" spans="1:5" ht="15" customHeight="1">
      <c r="A863" s="348"/>
      <c r="B863" s="108"/>
      <c r="C863" s="107"/>
      <c r="D863" s="161"/>
      <c r="E863" s="3"/>
    </row>
    <row r="864" spans="1:5" ht="15" customHeight="1" thickBot="1">
      <c r="A864" s="349"/>
      <c r="B864" s="301"/>
      <c r="C864" s="109"/>
      <c r="D864" s="161"/>
      <c r="E864" s="3"/>
    </row>
    <row r="865" spans="1:5" ht="15" customHeight="1" thickBot="1">
      <c r="A865" s="330"/>
      <c r="B865" s="291"/>
      <c r="C865" s="272"/>
      <c r="D865" s="160"/>
      <c r="E865" s="3"/>
    </row>
    <row r="866" spans="1:5" ht="15" customHeight="1">
      <c r="A866" s="350"/>
      <c r="B866" s="277"/>
      <c r="C866" s="277"/>
      <c r="D866" s="164"/>
      <c r="E866" s="3"/>
    </row>
    <row r="867" spans="1:5" ht="15" customHeight="1">
      <c r="A867" s="327"/>
      <c r="B867" s="278"/>
      <c r="C867" s="278"/>
      <c r="D867" s="165"/>
      <c r="E867" s="3"/>
    </row>
    <row r="868" spans="1:5" ht="15" customHeight="1">
      <c r="A868" s="327"/>
      <c r="B868" s="278"/>
      <c r="C868" s="278"/>
      <c r="D868" s="165"/>
      <c r="E868" s="3"/>
    </row>
    <row r="869" spans="1:5" ht="15" customHeight="1">
      <c r="A869" s="327"/>
      <c r="B869" s="278"/>
      <c r="C869" s="279"/>
      <c r="D869" s="165"/>
      <c r="E869" s="3"/>
    </row>
    <row r="870" spans="1:5" ht="15" customHeight="1">
      <c r="A870" s="327"/>
      <c r="B870" s="279"/>
      <c r="C870" s="279"/>
      <c r="D870" s="165"/>
      <c r="E870" s="3"/>
    </row>
    <row r="871" spans="1:5" ht="15" customHeight="1">
      <c r="A871" s="327"/>
      <c r="B871" s="279"/>
      <c r="C871" s="279"/>
      <c r="D871" s="165"/>
      <c r="E871" s="3"/>
    </row>
    <row r="872" spans="1:5" ht="15" customHeight="1">
      <c r="A872" s="327"/>
      <c r="B872" s="279"/>
      <c r="C872" s="278"/>
      <c r="D872" s="165"/>
      <c r="E872" s="3"/>
    </row>
    <row r="873" spans="1:5" ht="15" customHeight="1">
      <c r="A873" s="327"/>
      <c r="B873" s="279"/>
      <c r="C873" s="278"/>
      <c r="D873" s="165"/>
      <c r="E873" s="3"/>
    </row>
    <row r="874" spans="1:5" ht="15" customHeight="1">
      <c r="A874" s="327"/>
      <c r="B874" s="279"/>
      <c r="C874" s="278"/>
      <c r="D874" s="165"/>
      <c r="E874" s="3"/>
    </row>
    <row r="875" spans="1:5" ht="15" customHeight="1">
      <c r="A875" s="327"/>
      <c r="B875" s="279"/>
      <c r="C875" s="278"/>
      <c r="D875" s="165"/>
      <c r="E875" s="3"/>
    </row>
    <row r="876" spans="1:5" ht="15" customHeight="1">
      <c r="A876" s="327"/>
      <c r="B876" s="279"/>
      <c r="C876" s="278"/>
      <c r="D876" s="165"/>
      <c r="E876" s="3"/>
    </row>
    <row r="877" spans="1:5" ht="15" customHeight="1" thickBot="1">
      <c r="A877" s="351"/>
      <c r="B877" s="302"/>
      <c r="C877" s="280"/>
      <c r="D877" s="313"/>
      <c r="E877" s="3"/>
    </row>
    <row r="878" spans="1:5" ht="15" customHeight="1" thickBot="1">
      <c r="A878" s="352"/>
      <c r="B878" s="303"/>
      <c r="C878" s="281"/>
      <c r="D878" s="160"/>
      <c r="E878" s="3"/>
    </row>
    <row r="879" spans="1:5" ht="15" customHeight="1">
      <c r="A879" s="353"/>
      <c r="B879" s="304"/>
      <c r="C879" s="110"/>
      <c r="D879" s="314"/>
      <c r="E879" s="3"/>
    </row>
    <row r="880" spans="1:5" ht="15" customHeight="1">
      <c r="A880" s="354"/>
      <c r="B880" s="305"/>
      <c r="C880" s="111"/>
      <c r="D880" s="312"/>
      <c r="E880" s="3"/>
    </row>
    <row r="881" spans="1:5" ht="15" customHeight="1">
      <c r="A881" s="354"/>
      <c r="B881" s="305"/>
      <c r="C881" s="111"/>
      <c r="D881" s="312"/>
      <c r="E881" s="3"/>
    </row>
    <row r="882" spans="1:5" ht="15" customHeight="1">
      <c r="A882" s="355"/>
      <c r="B882" s="305"/>
      <c r="C882" s="111"/>
      <c r="D882" s="312"/>
      <c r="E882" s="3"/>
    </row>
    <row r="883" spans="1:5" ht="15" customHeight="1">
      <c r="A883" s="356"/>
      <c r="B883" s="306"/>
      <c r="C883" s="111"/>
      <c r="D883" s="312"/>
      <c r="E883" s="3"/>
    </row>
    <row r="884" spans="1:5" ht="15" customHeight="1">
      <c r="A884" s="355"/>
      <c r="B884" s="306"/>
      <c r="C884" s="111"/>
      <c r="D884" s="312"/>
      <c r="E884" s="3"/>
    </row>
    <row r="885" spans="1:5" ht="15" customHeight="1">
      <c r="A885" s="356"/>
      <c r="B885" s="306"/>
      <c r="C885" s="111"/>
      <c r="D885" s="312"/>
      <c r="E885" s="3"/>
    </row>
    <row r="886" spans="1:5" ht="15" customHeight="1">
      <c r="A886" s="355"/>
      <c r="B886" s="112"/>
      <c r="C886" s="114"/>
      <c r="D886" s="312"/>
      <c r="E886" s="3"/>
    </row>
    <row r="887" spans="1:5" ht="15" customHeight="1">
      <c r="A887" s="356"/>
      <c r="B887" s="112"/>
      <c r="C887" s="111"/>
      <c r="D887" s="312"/>
      <c r="E887" s="3"/>
    </row>
    <row r="888" spans="1:5" ht="15" customHeight="1">
      <c r="A888" s="355"/>
      <c r="B888" s="112"/>
      <c r="C888" s="111"/>
      <c r="D888" s="312"/>
      <c r="E888" s="3"/>
    </row>
    <row r="889" spans="1:5" ht="15" customHeight="1">
      <c r="A889" s="356"/>
      <c r="B889" s="112"/>
      <c r="C889" s="111"/>
      <c r="D889" s="312"/>
      <c r="E889" s="3"/>
    </row>
    <row r="890" spans="1:5" ht="15" customHeight="1">
      <c r="A890" s="355"/>
      <c r="B890" s="112"/>
      <c r="C890" s="111"/>
      <c r="D890" s="312"/>
      <c r="E890" s="3"/>
    </row>
    <row r="891" spans="1:5" ht="15" customHeight="1">
      <c r="A891" s="356"/>
      <c r="B891" s="112"/>
      <c r="C891" s="111"/>
      <c r="D891" s="312"/>
      <c r="E891" s="3"/>
    </row>
    <row r="892" spans="1:5" ht="15" customHeight="1">
      <c r="A892" s="355"/>
      <c r="B892" s="112"/>
      <c r="C892" s="111"/>
      <c r="D892" s="312"/>
      <c r="E892" s="3"/>
    </row>
    <row r="893" spans="1:5" ht="15" customHeight="1">
      <c r="A893" s="356"/>
      <c r="B893" s="112"/>
      <c r="C893" s="111"/>
      <c r="D893" s="312"/>
      <c r="E893" s="3"/>
    </row>
    <row r="894" spans="1:5" ht="15" customHeight="1">
      <c r="A894" s="355"/>
      <c r="B894" s="112"/>
      <c r="C894" s="111"/>
      <c r="D894" s="312"/>
      <c r="E894" s="3"/>
    </row>
    <row r="895" spans="1:5" ht="15" customHeight="1">
      <c r="A895" s="356"/>
      <c r="B895" s="112"/>
      <c r="C895" s="111"/>
      <c r="D895" s="312"/>
      <c r="E895" s="3"/>
    </row>
    <row r="896" spans="1:5" ht="15" customHeight="1">
      <c r="A896" s="355"/>
      <c r="B896" s="112"/>
      <c r="C896" s="111"/>
      <c r="D896" s="312"/>
      <c r="E896" s="3"/>
    </row>
    <row r="897" spans="1:5" ht="15" customHeight="1">
      <c r="A897" s="356"/>
      <c r="B897" s="112"/>
      <c r="C897" s="111"/>
      <c r="D897" s="312"/>
      <c r="E897" s="3"/>
    </row>
    <row r="898" spans="1:5" ht="15" customHeight="1">
      <c r="A898" s="355"/>
      <c r="B898" s="112"/>
      <c r="C898" s="111"/>
      <c r="D898" s="312"/>
      <c r="E898" s="3"/>
    </row>
    <row r="899" spans="1:5" ht="15" customHeight="1">
      <c r="A899" s="356"/>
      <c r="B899" s="112"/>
      <c r="C899" s="111"/>
      <c r="D899" s="312"/>
      <c r="E899" s="3"/>
    </row>
    <row r="900" spans="1:5" ht="15" customHeight="1">
      <c r="A900" s="355"/>
      <c r="B900" s="112"/>
      <c r="C900" s="111"/>
      <c r="D900" s="312"/>
      <c r="E900" s="3"/>
    </row>
    <row r="901" spans="1:5" ht="15" customHeight="1">
      <c r="A901" s="356"/>
      <c r="B901" s="112"/>
      <c r="C901" s="111"/>
      <c r="D901" s="312"/>
      <c r="E901" s="3"/>
    </row>
    <row r="902" spans="1:5" ht="15" customHeight="1">
      <c r="A902" s="355"/>
      <c r="B902" s="111"/>
      <c r="C902" s="111"/>
      <c r="D902" s="312"/>
      <c r="E902" s="3"/>
    </row>
    <row r="903" spans="1:5" ht="15" customHeight="1">
      <c r="A903" s="356"/>
      <c r="B903" s="112"/>
      <c r="C903" s="111"/>
      <c r="D903" s="312"/>
      <c r="E903" s="3"/>
    </row>
    <row r="904" spans="1:5" ht="15" customHeight="1">
      <c r="A904" s="355"/>
      <c r="B904" s="112"/>
      <c r="C904" s="111"/>
      <c r="D904" s="312"/>
      <c r="E904" s="3"/>
    </row>
    <row r="905" spans="1:5" ht="15" customHeight="1">
      <c r="A905" s="356"/>
      <c r="B905" s="112"/>
      <c r="C905" s="111"/>
      <c r="D905" s="312"/>
      <c r="E905" s="3"/>
    </row>
    <row r="906" spans="1:5" ht="15" customHeight="1">
      <c r="A906" s="355"/>
      <c r="B906" s="112"/>
      <c r="C906" s="111"/>
      <c r="D906" s="312"/>
      <c r="E906" s="3"/>
    </row>
    <row r="907" spans="1:5" ht="15" customHeight="1">
      <c r="A907" s="356"/>
      <c r="B907" s="112"/>
      <c r="C907" s="111"/>
      <c r="D907" s="312"/>
      <c r="E907" s="3"/>
    </row>
    <row r="908" spans="1:5" ht="15" customHeight="1">
      <c r="A908" s="355"/>
      <c r="B908" s="112"/>
      <c r="C908" s="111"/>
      <c r="D908" s="312"/>
      <c r="E908" s="3"/>
    </row>
    <row r="909" spans="1:5" ht="15" customHeight="1">
      <c r="A909" s="356"/>
      <c r="B909" s="112"/>
      <c r="C909" s="111"/>
      <c r="D909" s="312"/>
      <c r="E909" s="3"/>
    </row>
    <row r="910" spans="1:5" ht="15" customHeight="1">
      <c r="A910" s="355"/>
      <c r="B910" s="112"/>
      <c r="C910" s="111"/>
      <c r="D910" s="312"/>
      <c r="E910" s="3"/>
    </row>
    <row r="911" spans="1:5" ht="15" customHeight="1">
      <c r="A911" s="356"/>
      <c r="B911" s="112"/>
      <c r="C911" s="111"/>
      <c r="D911" s="312"/>
      <c r="E911" s="3"/>
    </row>
    <row r="912" spans="1:5" ht="15" customHeight="1">
      <c r="A912" s="355"/>
      <c r="B912" s="112"/>
      <c r="C912" s="111"/>
      <c r="D912" s="312"/>
      <c r="E912" s="3"/>
    </row>
    <row r="913" spans="1:5" ht="15" customHeight="1">
      <c r="A913" s="356"/>
      <c r="B913" s="112"/>
      <c r="C913" s="111"/>
      <c r="D913" s="312"/>
      <c r="E913" s="3"/>
    </row>
    <row r="914" spans="1:5" ht="15" customHeight="1">
      <c r="A914" s="355"/>
      <c r="B914" s="112"/>
      <c r="C914" s="111"/>
      <c r="D914" s="312"/>
      <c r="E914" s="3"/>
    </row>
    <row r="915" spans="1:5" ht="15" customHeight="1">
      <c r="A915" s="356"/>
      <c r="B915" s="112"/>
      <c r="C915" s="111"/>
      <c r="D915" s="312"/>
      <c r="E915" s="3"/>
    </row>
    <row r="916" spans="1:5" ht="15" customHeight="1">
      <c r="A916" s="355"/>
      <c r="B916" s="112"/>
      <c r="C916" s="111"/>
      <c r="D916" s="312"/>
      <c r="E916" s="3"/>
    </row>
    <row r="917" spans="1:5" ht="15" customHeight="1">
      <c r="A917" s="356"/>
      <c r="B917" s="112"/>
      <c r="C917" s="111"/>
      <c r="D917" s="312"/>
      <c r="E917" s="3"/>
    </row>
    <row r="918" spans="1:5" ht="15" customHeight="1">
      <c r="A918" s="355"/>
      <c r="B918" s="112"/>
      <c r="C918" s="111"/>
      <c r="D918" s="312"/>
      <c r="E918" s="3"/>
    </row>
    <row r="919" spans="1:5" ht="15" customHeight="1">
      <c r="A919" s="356"/>
      <c r="B919" s="112"/>
      <c r="C919" s="111"/>
      <c r="D919" s="312"/>
      <c r="E919" s="3"/>
    </row>
    <row r="920" spans="1:5" ht="15" customHeight="1">
      <c r="A920" s="355"/>
      <c r="B920" s="112"/>
      <c r="C920" s="111"/>
      <c r="D920" s="312"/>
      <c r="E920" s="3"/>
    </row>
    <row r="921" spans="1:5" ht="15" customHeight="1">
      <c r="A921" s="356"/>
      <c r="B921" s="112"/>
      <c r="C921" s="111"/>
      <c r="D921" s="312"/>
      <c r="E921" s="3"/>
    </row>
    <row r="922" spans="1:5" ht="15" customHeight="1">
      <c r="A922" s="355"/>
      <c r="B922" s="112"/>
      <c r="C922" s="111"/>
      <c r="D922" s="312"/>
      <c r="E922" s="3"/>
    </row>
    <row r="923" spans="1:5" ht="15" customHeight="1">
      <c r="A923" s="356"/>
      <c r="B923" s="112"/>
      <c r="C923" s="111"/>
      <c r="D923" s="312"/>
      <c r="E923" s="3"/>
    </row>
    <row r="924" spans="1:5" ht="15" customHeight="1">
      <c r="A924" s="355"/>
      <c r="B924" s="112"/>
      <c r="C924" s="111"/>
      <c r="D924" s="312"/>
      <c r="E924" s="3"/>
    </row>
    <row r="925" spans="1:5" ht="15" customHeight="1">
      <c r="A925" s="356"/>
      <c r="B925" s="112"/>
      <c r="C925" s="111"/>
      <c r="D925" s="312"/>
      <c r="E925" s="3"/>
    </row>
    <row r="926" spans="1:5" ht="15" customHeight="1">
      <c r="A926" s="357"/>
      <c r="B926" s="124"/>
      <c r="C926" s="125"/>
      <c r="D926" s="311"/>
      <c r="E926" s="3"/>
    </row>
    <row r="927" spans="1:5" ht="15" customHeight="1">
      <c r="A927" s="326"/>
      <c r="B927" s="319"/>
      <c r="C927" s="320"/>
      <c r="D927" s="162"/>
      <c r="E927" s="3"/>
    </row>
    <row r="928" spans="1:5" ht="15" customHeight="1">
      <c r="A928" s="327"/>
      <c r="B928" s="321"/>
      <c r="C928" s="322"/>
      <c r="D928" s="162"/>
      <c r="E928" s="3"/>
    </row>
    <row r="929" spans="1:5" ht="15" customHeight="1">
      <c r="A929" s="327"/>
      <c r="B929" s="321"/>
      <c r="C929" s="323"/>
      <c r="D929" s="162"/>
      <c r="E929" s="3"/>
    </row>
    <row r="930" spans="1:5" ht="15" customHeight="1">
      <c r="A930" s="328"/>
      <c r="B930" s="321"/>
      <c r="C930" s="324"/>
      <c r="D930" s="162"/>
      <c r="E930" s="3"/>
    </row>
    <row r="931" spans="1:5" ht="15" customHeight="1" thickBot="1">
      <c r="A931" s="329"/>
      <c r="B931" s="318"/>
      <c r="C931" s="325"/>
      <c r="D931" s="162"/>
      <c r="E931" s="3"/>
    </row>
    <row r="932" spans="1:5" ht="15" customHeight="1" thickBot="1">
      <c r="A932" s="358"/>
      <c r="B932" s="307"/>
      <c r="C932" s="285"/>
      <c r="D932" s="160"/>
      <c r="E932" s="3"/>
    </row>
    <row r="933" spans="1:5" ht="15" customHeight="1">
      <c r="A933" s="359"/>
      <c r="B933" s="308"/>
      <c r="C933" s="286"/>
      <c r="D933" s="163"/>
      <c r="E933" s="3"/>
    </row>
    <row r="934" spans="1:5" ht="15" customHeight="1">
      <c r="A934" s="360"/>
      <c r="B934" s="283"/>
      <c r="C934" s="287"/>
      <c r="D934" s="163"/>
      <c r="E934" s="3"/>
    </row>
    <row r="935" spans="1:5" ht="15" customHeight="1">
      <c r="A935" s="360"/>
      <c r="B935" s="283"/>
      <c r="C935" s="287"/>
      <c r="D935" s="163"/>
      <c r="E935" s="3"/>
    </row>
    <row r="936" spans="1:5" ht="15" customHeight="1">
      <c r="A936" s="360"/>
      <c r="B936" s="283"/>
      <c r="C936" s="287"/>
      <c r="D936" s="163"/>
      <c r="E936" s="3"/>
    </row>
    <row r="937" spans="1:5" ht="15" customHeight="1">
      <c r="A937" s="360"/>
      <c r="B937" s="283"/>
      <c r="C937" s="287"/>
      <c r="D937" s="163"/>
      <c r="E937" s="3"/>
    </row>
    <row r="938" spans="1:5" ht="15" customHeight="1">
      <c r="A938" s="360"/>
      <c r="B938" s="283"/>
      <c r="C938" s="287"/>
      <c r="D938" s="163"/>
      <c r="E938" s="3"/>
    </row>
    <row r="939" spans="1:5" ht="15" customHeight="1">
      <c r="A939" s="360"/>
      <c r="B939" s="283"/>
      <c r="C939" s="287"/>
      <c r="D939" s="163"/>
      <c r="E939" s="3"/>
    </row>
    <row r="940" spans="1:5" ht="15" customHeight="1">
      <c r="A940" s="360"/>
      <c r="B940" s="283"/>
      <c r="C940" s="287"/>
      <c r="D940" s="163"/>
      <c r="E940" s="3"/>
    </row>
    <row r="941" spans="1:5" ht="15" customHeight="1" thickBot="1">
      <c r="A941" s="361"/>
      <c r="B941" s="284"/>
      <c r="C941" s="288"/>
      <c r="D941" s="163"/>
      <c r="E941" s="3"/>
    </row>
    <row r="942" spans="1:5" ht="15" customHeight="1">
      <c r="A942" s="362"/>
      <c r="B942" s="309"/>
      <c r="C942" s="309"/>
      <c r="D942" s="222"/>
      <c r="E942" s="3"/>
    </row>
    <row r="943" spans="1:5" ht="15" customHeight="1">
      <c r="A943" s="363"/>
      <c r="B943" s="289"/>
      <c r="C943" s="289"/>
      <c r="D943" s="165"/>
      <c r="E943" s="3"/>
    </row>
    <row r="944" spans="1:5" ht="15" customHeight="1">
      <c r="A944" s="364"/>
      <c r="B944" s="282"/>
      <c r="C944" s="282"/>
      <c r="D944" s="165"/>
      <c r="E944" s="3"/>
    </row>
    <row r="945" spans="1:5" ht="15" customHeight="1">
      <c r="A945" s="364"/>
      <c r="B945" s="282"/>
      <c r="C945" s="282"/>
      <c r="D945" s="165"/>
      <c r="E945" s="3"/>
    </row>
    <row r="946" spans="1:5" ht="15" customHeight="1">
      <c r="A946" s="364"/>
      <c r="B946" s="282"/>
      <c r="C946" s="282"/>
      <c r="D946" s="165"/>
      <c r="E946" s="3"/>
    </row>
    <row r="947" spans="1:5" ht="15" customHeight="1">
      <c r="A947" s="364"/>
      <c r="B947" s="282"/>
      <c r="C947" s="282"/>
      <c r="D947" s="165"/>
      <c r="E947" s="3"/>
    </row>
    <row r="948" spans="1:5" ht="15" customHeight="1">
      <c r="A948" s="364"/>
      <c r="B948" s="282"/>
      <c r="C948" s="282"/>
      <c r="D948" s="165"/>
      <c r="E948" s="3"/>
    </row>
    <row r="949" spans="1:5" ht="15" customHeight="1">
      <c r="A949" s="364"/>
      <c r="B949" s="282"/>
      <c r="C949" s="282"/>
      <c r="D949" s="165"/>
      <c r="E949" s="3"/>
    </row>
    <row r="950" spans="1:5" ht="15" customHeight="1">
      <c r="A950" s="364"/>
      <c r="B950" s="282"/>
      <c r="C950" s="282"/>
      <c r="D950" s="165"/>
      <c r="E950" s="3"/>
    </row>
    <row r="951" spans="1:5" ht="15" customHeight="1">
      <c r="A951" s="364"/>
      <c r="B951" s="282"/>
      <c r="C951" s="282"/>
      <c r="D951" s="165"/>
      <c r="E951" s="3"/>
    </row>
    <row r="952" spans="1:5" ht="15" customHeight="1">
      <c r="A952" s="364"/>
      <c r="B952" s="282"/>
      <c r="C952" s="282"/>
      <c r="D952" s="165"/>
      <c r="E952" s="3"/>
    </row>
    <row r="953" spans="1:5" ht="15" customHeight="1">
      <c r="A953" s="364"/>
      <c r="B953" s="282"/>
      <c r="C953" s="282"/>
      <c r="D953" s="165"/>
      <c r="E953" s="3"/>
    </row>
    <row r="954" spans="1:5" ht="15" customHeight="1">
      <c r="A954" s="364"/>
      <c r="B954" s="282"/>
      <c r="C954" s="282"/>
      <c r="D954" s="165"/>
      <c r="E954" s="3"/>
    </row>
    <row r="955" spans="1:5" ht="15" customHeight="1">
      <c r="A955" s="364"/>
      <c r="B955" s="282"/>
      <c r="C955" s="282"/>
      <c r="D955" s="165"/>
      <c r="E955" s="3"/>
    </row>
    <row r="956" spans="1:5" ht="15" customHeight="1">
      <c r="A956" s="364"/>
      <c r="B956" s="282"/>
      <c r="C956" s="282"/>
      <c r="D956" s="165"/>
      <c r="E956" s="3"/>
    </row>
    <row r="957" spans="1:5" ht="15" customHeight="1">
      <c r="A957" s="364"/>
      <c r="B957" s="282"/>
      <c r="C957" s="282"/>
      <c r="D957" s="165"/>
      <c r="E957" s="3"/>
    </row>
    <row r="958" spans="1:5" ht="15" customHeight="1">
      <c r="A958" s="362"/>
      <c r="B958" s="309"/>
      <c r="C958" s="309"/>
      <c r="D958" s="222"/>
      <c r="E958" s="3"/>
    </row>
    <row r="959" spans="1:5" ht="15" customHeight="1">
      <c r="A959" s="363"/>
      <c r="B959" s="289"/>
      <c r="C959" s="289"/>
      <c r="D959" s="165"/>
      <c r="E959" s="3"/>
    </row>
    <row r="960" spans="1:5" ht="15" customHeight="1">
      <c r="A960" s="364"/>
      <c r="B960" s="282"/>
      <c r="C960" s="282"/>
      <c r="D960" s="165"/>
      <c r="E960" s="3"/>
    </row>
    <row r="961" spans="1:5" ht="15" customHeight="1">
      <c r="A961" s="364"/>
      <c r="B961" s="282"/>
      <c r="C961" s="282"/>
      <c r="D961" s="165"/>
      <c r="E961" s="3"/>
    </row>
    <row r="962" spans="1:5" ht="15" customHeight="1">
      <c r="A962" s="364"/>
      <c r="B962" s="282"/>
      <c r="C962" s="282"/>
      <c r="D962" s="165"/>
      <c r="E962" s="3"/>
    </row>
    <row r="963" spans="1:5" ht="15" customHeight="1">
      <c r="A963" s="364"/>
      <c r="B963" s="282"/>
      <c r="C963" s="282"/>
      <c r="D963" s="165"/>
      <c r="E963" s="3"/>
    </row>
    <row r="964" spans="1:5" ht="15" customHeight="1">
      <c r="A964" s="364"/>
      <c r="B964" s="282"/>
      <c r="C964" s="282"/>
      <c r="D964" s="165"/>
      <c r="E964" s="3"/>
    </row>
    <row r="965" spans="1:5" ht="15" customHeight="1">
      <c r="A965" s="364"/>
      <c r="B965" s="282"/>
      <c r="C965" s="282"/>
      <c r="D965" s="165"/>
      <c r="E965" s="3"/>
    </row>
    <row r="966" spans="1:5" ht="15" customHeight="1">
      <c r="A966" s="364"/>
      <c r="B966" s="282"/>
      <c r="C966" s="282"/>
      <c r="D966" s="165"/>
      <c r="E966" s="3"/>
    </row>
    <row r="967" spans="1:5" ht="15" customHeight="1">
      <c r="A967" s="364"/>
      <c r="B967" s="282"/>
      <c r="C967" s="282"/>
      <c r="D967" s="165"/>
      <c r="E967" s="3"/>
    </row>
    <row r="968" spans="1:5" ht="15" customHeight="1">
      <c r="A968" s="364"/>
      <c r="B968" s="282"/>
      <c r="C968" s="282"/>
      <c r="D968" s="165"/>
      <c r="E968" s="3"/>
    </row>
    <row r="969" spans="1:5" ht="15" customHeight="1">
      <c r="A969" s="364"/>
      <c r="B969" s="282"/>
      <c r="C969" s="282"/>
      <c r="D969" s="165"/>
      <c r="E969" s="3"/>
    </row>
    <row r="970" spans="1:5" ht="15" customHeight="1">
      <c r="A970" s="364"/>
      <c r="B970" s="282"/>
      <c r="C970" s="282"/>
      <c r="D970" s="165"/>
      <c r="E970" s="3"/>
    </row>
    <row r="971" spans="1:5" ht="15" customHeight="1">
      <c r="A971" s="364"/>
      <c r="B971" s="282"/>
      <c r="C971" s="282"/>
      <c r="D971" s="165"/>
      <c r="E971" s="3"/>
    </row>
    <row r="972" spans="1:5" ht="15" customHeight="1">
      <c r="A972" s="364"/>
      <c r="B972" s="282"/>
      <c r="C972" s="282"/>
      <c r="D972" s="165"/>
      <c r="E972" s="3"/>
    </row>
    <row r="973" spans="1:5" ht="15" customHeight="1">
      <c r="A973" s="364"/>
      <c r="B973" s="282"/>
      <c r="C973" s="282"/>
      <c r="D973" s="165"/>
      <c r="E973" s="3"/>
    </row>
    <row r="974" spans="1:5" ht="15" customHeight="1">
      <c r="A974" s="362"/>
      <c r="B974" s="309"/>
      <c r="C974" s="309"/>
      <c r="D974" s="222"/>
      <c r="E974" s="3"/>
    </row>
    <row r="975" spans="1:5" ht="15" customHeight="1">
      <c r="A975" s="363"/>
      <c r="B975" s="289"/>
      <c r="C975" s="290"/>
      <c r="D975" s="165"/>
      <c r="E975" s="3"/>
    </row>
    <row r="976" spans="1:5" ht="15" customHeight="1">
      <c r="A976" s="364"/>
      <c r="B976" s="282"/>
      <c r="C976" s="108"/>
      <c r="D976" s="165"/>
      <c r="E976" s="3"/>
    </row>
    <row r="977" spans="1:5" ht="15" customHeight="1">
      <c r="A977" s="364"/>
      <c r="B977" s="282"/>
      <c r="C977" s="108"/>
      <c r="D977" s="165"/>
      <c r="E977" s="3"/>
    </row>
    <row r="978" spans="1:5" ht="15" customHeight="1">
      <c r="A978" s="364"/>
      <c r="B978" s="282"/>
      <c r="C978" s="108"/>
      <c r="D978" s="165"/>
      <c r="E978" s="3"/>
    </row>
    <row r="979" spans="1:5" ht="15" customHeight="1">
      <c r="A979" s="364"/>
      <c r="B979" s="282"/>
      <c r="C979" s="108"/>
      <c r="D979" s="165"/>
    </row>
    <row r="980" spans="1:5" ht="15" customHeight="1">
      <c r="A980" s="364"/>
      <c r="B980" s="282"/>
      <c r="C980" s="108"/>
      <c r="D980" s="165"/>
    </row>
    <row r="981" spans="1:5" ht="15" customHeight="1">
      <c r="A981" s="364"/>
      <c r="B981" s="282"/>
      <c r="C981" s="108"/>
      <c r="D981" s="165"/>
    </row>
    <row r="982" spans="1:5" ht="15" customHeight="1">
      <c r="A982" s="364"/>
      <c r="B982" s="282"/>
      <c r="C982" s="108"/>
      <c r="D982" s="165"/>
    </row>
    <row r="983" spans="1:5" ht="15" customHeight="1">
      <c r="A983" s="364"/>
      <c r="B983" s="282"/>
      <c r="C983" s="108"/>
      <c r="D983" s="165"/>
    </row>
    <row r="984" spans="1:5" ht="15" customHeight="1">
      <c r="A984" s="364"/>
      <c r="B984" s="282"/>
      <c r="C984" s="108"/>
      <c r="D984" s="165"/>
    </row>
    <row r="985" spans="1:5" ht="15" customHeight="1">
      <c r="A985" s="364"/>
      <c r="B985" s="282"/>
      <c r="C985" s="108"/>
      <c r="D985" s="165"/>
    </row>
    <row r="986" spans="1:5" ht="15" customHeight="1">
      <c r="A986" s="364"/>
      <c r="B986" s="282"/>
      <c r="C986" s="108"/>
      <c r="D986" s="165"/>
    </row>
    <row r="987" spans="1:5" ht="15" customHeight="1">
      <c r="A987" s="362"/>
      <c r="B987" s="309"/>
      <c r="C987" s="309"/>
      <c r="D987" s="222"/>
    </row>
    <row r="988" spans="1:5" ht="15" customHeight="1">
      <c r="A988" s="365"/>
      <c r="B988" s="290"/>
      <c r="C988" s="290"/>
      <c r="D988" s="165"/>
    </row>
    <row r="989" spans="1:5" ht="15" customHeight="1">
      <c r="A989" s="366"/>
      <c r="B989" s="108"/>
      <c r="C989" s="108"/>
      <c r="D989" s="165"/>
    </row>
    <row r="990" spans="1:5" ht="15" customHeight="1">
      <c r="A990" s="366"/>
      <c r="B990" s="108"/>
      <c r="C990" s="108"/>
      <c r="D990" s="165"/>
    </row>
    <row r="991" spans="1:5" ht="15" customHeight="1">
      <c r="A991" s="366"/>
      <c r="B991" s="108"/>
      <c r="C991" s="108"/>
      <c r="D991" s="165"/>
    </row>
    <row r="992" spans="1:5" ht="15" customHeight="1">
      <c r="A992" s="366"/>
      <c r="B992" s="108"/>
      <c r="C992" s="108"/>
      <c r="D992" s="165"/>
    </row>
    <row r="993" spans="1:4" ht="15" customHeight="1">
      <c r="A993" s="366"/>
      <c r="B993" s="108"/>
      <c r="C993" s="108"/>
      <c r="D993" s="165"/>
    </row>
    <row r="994" spans="1:4" ht="15" customHeight="1">
      <c r="A994" s="362"/>
      <c r="B994" s="309"/>
      <c r="C994" s="309"/>
      <c r="D994" s="222"/>
    </row>
    <row r="995" spans="1:4" ht="15" customHeight="1">
      <c r="A995" s="365"/>
      <c r="B995" s="289"/>
      <c r="C995" s="290"/>
      <c r="D995" s="165"/>
    </row>
    <row r="996" spans="1:4" ht="15" customHeight="1">
      <c r="A996" s="366"/>
      <c r="B996" s="282"/>
      <c r="C996" s="108"/>
      <c r="D996" s="165"/>
    </row>
    <row r="997" spans="1:4" ht="15" customHeight="1">
      <c r="A997" s="366"/>
      <c r="B997" s="282"/>
      <c r="C997" s="108"/>
      <c r="D997" s="165"/>
    </row>
    <row r="998" spans="1:4" ht="15" customHeight="1">
      <c r="A998" s="362"/>
      <c r="B998" s="309"/>
      <c r="C998" s="309"/>
      <c r="D998" s="222"/>
    </row>
    <row r="999" spans="1:4" ht="15" customHeight="1">
      <c r="A999" s="366"/>
      <c r="B999" s="282"/>
      <c r="C999" s="108"/>
      <c r="D999" s="165"/>
    </row>
    <row r="1000" spans="1:4" ht="15" customHeight="1">
      <c r="A1000" s="366"/>
      <c r="B1000" s="282"/>
      <c r="C1000" s="108"/>
      <c r="D1000" s="165"/>
    </row>
    <row r="1001" spans="1:4" ht="15" customHeight="1">
      <c r="A1001" s="366"/>
      <c r="B1001" s="282"/>
      <c r="C1001" s="108"/>
      <c r="D1001" s="165"/>
    </row>
    <row r="1002" spans="1:4" ht="15" customHeight="1">
      <c r="A1002" s="366"/>
      <c r="B1002" s="282"/>
      <c r="C1002" s="108"/>
      <c r="D1002" s="165"/>
    </row>
    <row r="1003" spans="1:4" ht="15" customHeight="1">
      <c r="A1003" s="366"/>
      <c r="B1003" s="282"/>
      <c r="C1003" s="108"/>
      <c r="D1003" s="165"/>
    </row>
    <row r="1004" spans="1:4" ht="15" customHeight="1">
      <c r="A1004" s="366"/>
      <c r="B1004" s="282"/>
      <c r="C1004" s="108"/>
      <c r="D1004" s="165"/>
    </row>
    <row r="1005" spans="1:4" ht="15" customHeight="1">
      <c r="A1005" s="366"/>
      <c r="B1005" s="282"/>
      <c r="C1005" s="108"/>
      <c r="D1005" s="165"/>
    </row>
    <row r="1006" spans="1:4" ht="15" customHeight="1">
      <c r="A1006" s="366"/>
      <c r="B1006" s="282"/>
      <c r="C1006" s="108"/>
      <c r="D1006" s="165"/>
    </row>
    <row r="1007" spans="1:4" ht="15" customHeight="1">
      <c r="A1007" s="366"/>
      <c r="B1007" s="282"/>
      <c r="C1007" s="108"/>
      <c r="D1007" s="165"/>
    </row>
    <row r="1008" spans="1:4" ht="15" customHeight="1">
      <c r="A1008" s="366"/>
      <c r="B1008" s="282"/>
      <c r="C1008" s="108"/>
      <c r="D1008" s="165"/>
    </row>
    <row r="1010" spans="1:4" ht="15" customHeight="1">
      <c r="A1010" s="367"/>
      <c r="B1010" s="310"/>
      <c r="C1010" s="75"/>
      <c r="D1010" s="3"/>
    </row>
    <row r="1011" spans="1:4" ht="15" customHeight="1">
      <c r="A1011" s="367"/>
      <c r="B1011" s="310"/>
      <c r="C1011" s="75"/>
      <c r="D1011" s="3"/>
    </row>
  </sheetData>
  <conditionalFormatting sqref="D121:D129 C121:C124 C110 C108 C57:D107 D108:D110 C111:D117 C4:C5 C7:C14 C16:C42 D4:D49 C44:C49 C50:D5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R44"/>
  <sheetViews>
    <sheetView topLeftCell="A32" workbookViewId="0">
      <selection activeCell="C48" sqref="C48"/>
    </sheetView>
  </sheetViews>
  <sheetFormatPr defaultRowHeight="15"/>
  <cols>
    <col min="1" max="1" width="4.85546875" style="1" customWidth="1"/>
    <col min="2" max="2" width="4.7109375" style="1" customWidth="1"/>
    <col min="3" max="3" width="3.5703125" style="1" customWidth="1"/>
    <col min="4" max="4" width="6.7109375" style="1" customWidth="1"/>
    <col min="5" max="5" width="4.7109375" style="1" customWidth="1"/>
    <col min="6" max="6" width="6" style="1" bestFit="1" customWidth="1"/>
    <col min="7" max="7" width="4.85546875" style="1" customWidth="1"/>
    <col min="8" max="8" width="3.28515625" style="1" customWidth="1"/>
    <col min="9" max="9" width="5.5703125" style="1" customWidth="1"/>
    <col min="10" max="10" width="5.7109375" style="1" customWidth="1"/>
    <col min="11" max="11" width="4.42578125" style="1" customWidth="1"/>
    <col min="12" max="12" width="4.7109375" style="1" customWidth="1"/>
    <col min="13" max="13" width="4.28515625" style="1" customWidth="1"/>
    <col min="14" max="14" width="5" style="378" bestFit="1" customWidth="1"/>
    <col min="15" max="15" width="5.28515625" style="1" customWidth="1"/>
    <col min="16" max="16" width="5.7109375" style="1" customWidth="1"/>
    <col min="17" max="17" width="6.140625" style="378" customWidth="1"/>
    <col min="18" max="18" width="6.28515625" style="1" customWidth="1"/>
    <col min="19" max="19" width="6.140625" style="378" customWidth="1"/>
    <col min="20" max="21" width="5.85546875" style="1" customWidth="1"/>
    <col min="22" max="22" width="6.140625" style="378" customWidth="1"/>
    <col min="23" max="23" width="3" style="1" customWidth="1"/>
    <col min="24" max="24" width="6.42578125" style="378" customWidth="1"/>
    <col min="25" max="26" width="5.7109375" style="1" customWidth="1"/>
    <col min="27" max="27" width="6.140625" style="378" customWidth="1"/>
    <col min="28" max="29" width="5.7109375" style="1" customWidth="1"/>
    <col min="30" max="30" width="5.85546875" style="1" customWidth="1"/>
    <col min="31" max="31" width="6" style="1" customWidth="1"/>
    <col min="32" max="33" width="5.85546875" style="1" customWidth="1"/>
    <col min="34" max="34" width="6.140625" style="1" customWidth="1"/>
    <col min="35" max="37" width="5.7109375" style="1" customWidth="1"/>
    <col min="38" max="38" width="5.85546875" style="1" customWidth="1"/>
    <col min="39" max="39" width="6.28515625" style="1" customWidth="1"/>
    <col min="40" max="40" width="6.5703125" style="1" customWidth="1"/>
    <col min="41" max="41" width="5.7109375" style="1" customWidth="1"/>
    <col min="42" max="42" width="6.140625" style="1" customWidth="1"/>
    <col min="43" max="43" width="5.7109375" style="1" customWidth="1"/>
    <col min="44" max="44" width="6.28515625" style="1" customWidth="1"/>
    <col min="45" max="45" width="5.7109375" style="1" customWidth="1"/>
    <col min="46" max="48" width="6.28515625" style="1" customWidth="1"/>
    <col min="49" max="49" width="5.7109375" style="1" customWidth="1"/>
    <col min="50" max="50" width="6.7109375" style="1" customWidth="1"/>
    <col min="51" max="51" width="5" style="1" customWidth="1"/>
    <col min="52" max="52" width="7" style="1" customWidth="1"/>
    <col min="53" max="53" width="5" style="1" customWidth="1"/>
    <col min="54" max="54" width="8.5703125" style="1" customWidth="1"/>
    <col min="55" max="55" width="5" style="1" customWidth="1"/>
    <col min="56" max="56" width="6.28515625" style="1" customWidth="1"/>
    <col min="57" max="57" width="3.7109375" style="1" customWidth="1"/>
    <col min="58" max="58" width="6.5703125" style="1" customWidth="1"/>
    <col min="59" max="59" width="5.7109375" style="1" customWidth="1"/>
    <col min="60" max="60" width="6.28515625" style="1" customWidth="1"/>
    <col min="61" max="61" width="6.42578125" style="1" customWidth="1"/>
    <col min="62" max="62" width="3.42578125" style="1" customWidth="1"/>
    <col min="63" max="63" width="5.85546875" style="1" customWidth="1"/>
    <col min="64" max="64" width="6.140625" style="1" customWidth="1"/>
    <col min="65" max="67" width="9.140625" style="1"/>
    <col min="68" max="77" width="5.85546875" style="1" customWidth="1"/>
    <col min="78" max="78" width="9.140625" style="1"/>
    <col min="79" max="96" width="5.7109375" style="1" customWidth="1"/>
    <col min="97" max="16384" width="9.140625" style="1"/>
  </cols>
  <sheetData>
    <row r="1" spans="1:96" ht="16.5" thickTop="1" thickBot="1">
      <c r="A1" s="225">
        <v>1</v>
      </c>
      <c r="B1" s="226">
        <f>SUM(Bestellung!D1)</f>
        <v>0</v>
      </c>
      <c r="C1" s="210"/>
      <c r="D1" s="227"/>
      <c r="E1" s="224"/>
      <c r="BR1" s="1">
        <v>15140</v>
      </c>
      <c r="BS1" s="1">
        <v>15135</v>
      </c>
      <c r="BT1" s="1">
        <v>15130</v>
      </c>
      <c r="BU1" s="1">
        <v>15128</v>
      </c>
      <c r="BV1" s="1">
        <v>15126</v>
      </c>
      <c r="BW1" s="1">
        <v>15057</v>
      </c>
      <c r="BX1" s="1">
        <v>15035</v>
      </c>
      <c r="BY1" s="1">
        <v>15020</v>
      </c>
      <c r="CA1" s="1">
        <v>15165</v>
      </c>
      <c r="CB1" s="1">
        <v>15160</v>
      </c>
      <c r="CC1" s="1">
        <v>15149</v>
      </c>
      <c r="CD1" s="1">
        <v>15120</v>
      </c>
      <c r="CE1" s="1">
        <v>15085</v>
      </c>
      <c r="CF1" s="1">
        <v>15080</v>
      </c>
      <c r="CG1" s="1">
        <v>15075</v>
      </c>
      <c r="CH1" s="1">
        <v>15070</v>
      </c>
      <c r="CI1" s="1">
        <v>15065</v>
      </c>
      <c r="CJ1" s="1">
        <v>15060</v>
      </c>
      <c r="CK1" s="1">
        <v>15050</v>
      </c>
      <c r="CL1" s="1">
        <v>15045</v>
      </c>
      <c r="CM1" s="1">
        <v>15040</v>
      </c>
      <c r="CN1" s="1">
        <v>15025</v>
      </c>
      <c r="CO1" s="1">
        <v>15015</v>
      </c>
      <c r="CP1" s="1">
        <v>15010</v>
      </c>
      <c r="CQ1" s="1">
        <v>15005</v>
      </c>
      <c r="CR1" s="1">
        <v>15000</v>
      </c>
    </row>
    <row r="2" spans="1:96" ht="16.5" thickTop="1" thickBot="1">
      <c r="A2" s="225">
        <v>2</v>
      </c>
      <c r="B2" s="226">
        <f>SUM(Bestellung!D2)</f>
        <v>0</v>
      </c>
      <c r="C2" s="210"/>
      <c r="D2" s="373">
        <f>SUM(Bestellung!D73)</f>
        <v>0</v>
      </c>
      <c r="E2" s="225">
        <v>73</v>
      </c>
      <c r="F2" s="228">
        <v>74</v>
      </c>
      <c r="G2" s="373">
        <f>SUM(Bestellung!D74)</f>
        <v>0</v>
      </c>
      <c r="I2" s="373">
        <f>SUM(Bestellung!D138)</f>
        <v>10</v>
      </c>
      <c r="J2" s="228">
        <v>138</v>
      </c>
      <c r="K2" s="228">
        <v>139</v>
      </c>
      <c r="L2" s="373">
        <f>SUM(Bestellung!D139)</f>
        <v>10</v>
      </c>
      <c r="N2" s="385">
        <f>SUM(Bestellung!D150)</f>
        <v>0</v>
      </c>
      <c r="O2" s="228">
        <v>150</v>
      </c>
      <c r="Q2" s="383">
        <v>10364</v>
      </c>
      <c r="R2" s="228">
        <v>10363</v>
      </c>
      <c r="S2" s="383">
        <v>10362</v>
      </c>
      <c r="T2" s="228">
        <v>10361</v>
      </c>
      <c r="U2" s="228">
        <v>10360</v>
      </c>
      <c r="V2" s="383">
        <v>10355</v>
      </c>
      <c r="X2" s="384">
        <v>10350</v>
      </c>
      <c r="Y2" s="231">
        <v>10345</v>
      </c>
      <c r="Z2" s="231">
        <v>10343</v>
      </c>
      <c r="AA2" s="384">
        <v>10342</v>
      </c>
      <c r="AB2" s="231">
        <v>10340</v>
      </c>
      <c r="AC2" s="231">
        <v>10330</v>
      </c>
      <c r="AD2" s="231">
        <v>10325</v>
      </c>
      <c r="AE2" s="231">
        <v>10320</v>
      </c>
      <c r="AF2" s="231">
        <v>10315</v>
      </c>
      <c r="AG2" s="231">
        <v>10310</v>
      </c>
      <c r="AH2" s="231">
        <v>10305</v>
      </c>
      <c r="AI2" s="231">
        <v>10300</v>
      </c>
      <c r="AJ2" s="231">
        <v>10295</v>
      </c>
      <c r="AK2" s="231">
        <v>10292</v>
      </c>
      <c r="AL2" s="231">
        <v>10290</v>
      </c>
      <c r="AM2" s="231">
        <v>10286</v>
      </c>
      <c r="AN2" s="231">
        <v>10285</v>
      </c>
      <c r="AO2" s="231">
        <v>10280</v>
      </c>
      <c r="AP2" s="231">
        <v>10275</v>
      </c>
      <c r="AQ2" s="231">
        <v>10270</v>
      </c>
      <c r="AR2" s="231">
        <v>10262</v>
      </c>
      <c r="AS2" s="231">
        <v>10260</v>
      </c>
      <c r="AT2" s="231">
        <v>10257</v>
      </c>
      <c r="AU2" s="231">
        <v>10255</v>
      </c>
      <c r="AV2" s="231">
        <v>10252</v>
      </c>
      <c r="AW2" s="231">
        <v>10250</v>
      </c>
      <c r="BR2" s="228"/>
      <c r="BS2" s="228"/>
      <c r="BT2" s="228"/>
      <c r="BU2" s="228"/>
      <c r="BV2" s="228"/>
      <c r="BW2" s="228"/>
      <c r="BX2" s="228"/>
      <c r="BY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</row>
    <row r="3" spans="1:96" ht="16.5" thickTop="1" thickBot="1">
      <c r="A3" s="225">
        <v>3</v>
      </c>
      <c r="B3" s="226">
        <f>SUM(Bestellung!D3)</f>
        <v>0</v>
      </c>
      <c r="C3" s="967" t="s">
        <v>1463</v>
      </c>
      <c r="D3" s="373">
        <f>SUM(Bestellung!D72)</f>
        <v>0</v>
      </c>
      <c r="E3" s="225">
        <v>72</v>
      </c>
      <c r="F3" s="228">
        <v>75</v>
      </c>
      <c r="G3" s="373">
        <f>SUM(Bestellung!D75)</f>
        <v>0</v>
      </c>
      <c r="H3" s="967" t="s">
        <v>1464</v>
      </c>
      <c r="I3" s="373">
        <f>SUM(Bestellung!D137)</f>
        <v>10</v>
      </c>
      <c r="J3" s="228">
        <v>137</v>
      </c>
      <c r="K3" s="228">
        <v>140</v>
      </c>
      <c r="L3" s="373">
        <f>SUM(Bestellung!D140)</f>
        <v>0</v>
      </c>
      <c r="M3" s="967" t="s">
        <v>1465</v>
      </c>
      <c r="N3" s="385">
        <f>SUM(Bestellung!D151)</f>
        <v>7</v>
      </c>
      <c r="O3" s="228">
        <v>151</v>
      </c>
      <c r="Q3" s="383"/>
      <c r="R3" s="228"/>
      <c r="S3" s="383"/>
      <c r="T3" s="228"/>
      <c r="U3" s="228"/>
      <c r="V3" s="383"/>
      <c r="X3" s="383"/>
      <c r="Y3" s="228"/>
      <c r="Z3" s="228"/>
      <c r="AA3" s="383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BP3" s="1">
        <v>15142</v>
      </c>
      <c r="BQ3" s="228"/>
    </row>
    <row r="4" spans="1:96" ht="16.5" thickTop="1" thickBot="1">
      <c r="A4" s="225">
        <v>4</v>
      </c>
      <c r="B4" s="226">
        <f>SUM(Bestellung!D4)</f>
        <v>0</v>
      </c>
      <c r="C4" s="967"/>
      <c r="D4" s="373">
        <f>SUM(Bestellung!D71)</f>
        <v>0</v>
      </c>
      <c r="E4" s="225">
        <v>71</v>
      </c>
      <c r="F4" s="228">
        <v>76</v>
      </c>
      <c r="G4" s="373">
        <f>SUM(Bestellung!D76)</f>
        <v>0</v>
      </c>
      <c r="H4" s="967"/>
      <c r="I4" s="373">
        <f>SUM(Bestellung!D136)</f>
        <v>10</v>
      </c>
      <c r="J4" s="228">
        <v>136</v>
      </c>
      <c r="K4" s="228">
        <v>141</v>
      </c>
      <c r="L4" s="373">
        <f>SUM(Bestellung!D141)</f>
        <v>10</v>
      </c>
      <c r="M4" s="967"/>
      <c r="N4" s="385">
        <f>SUM(Bestellung!D152)</f>
        <v>10</v>
      </c>
      <c r="O4" s="228">
        <v>152</v>
      </c>
      <c r="BP4" s="1">
        <v>15144</v>
      </c>
      <c r="BQ4" s="228"/>
      <c r="BU4" s="1" t="s">
        <v>1582</v>
      </c>
      <c r="CG4" s="1" t="s">
        <v>1582</v>
      </c>
    </row>
    <row r="5" spans="1:96" ht="16.5" thickTop="1" thickBot="1">
      <c r="A5" s="225">
        <v>5</v>
      </c>
      <c r="B5" s="226">
        <f>SUM(Bestellung!D5)</f>
        <v>0</v>
      </c>
      <c r="C5" s="967"/>
      <c r="D5" s="373">
        <f>SUM(Bestellung!D70)</f>
        <v>0</v>
      </c>
      <c r="E5" s="225">
        <v>70</v>
      </c>
      <c r="F5" s="228">
        <v>77</v>
      </c>
      <c r="G5" s="373">
        <f>SUM(Bestellung!D77)</f>
        <v>0</v>
      </c>
      <c r="H5" s="967"/>
      <c r="I5" s="373">
        <f>SUM(Bestellung!D135)</f>
        <v>10</v>
      </c>
      <c r="J5" s="228">
        <v>135</v>
      </c>
      <c r="K5" s="228">
        <v>142</v>
      </c>
      <c r="L5" s="373">
        <f>SUM(Bestellung!D142)</f>
        <v>10</v>
      </c>
      <c r="M5" s="967"/>
      <c r="N5" s="385">
        <f>SUM(Bestellung!D153)</f>
        <v>10</v>
      </c>
      <c r="O5" s="228">
        <v>153</v>
      </c>
      <c r="BP5" s="1">
        <v>15145</v>
      </c>
      <c r="BQ5" s="228"/>
      <c r="BU5" s="1" t="s">
        <v>1583</v>
      </c>
      <c r="CG5" s="1" t="s">
        <v>1584</v>
      </c>
    </row>
    <row r="6" spans="1:96" ht="16.5" thickTop="1" thickBot="1">
      <c r="A6" s="225">
        <v>6</v>
      </c>
      <c r="B6" s="226">
        <f>SUM(Bestellung!D6)</f>
        <v>0</v>
      </c>
      <c r="C6" s="967"/>
      <c r="D6" s="373">
        <f>SUM(Bestellung!D69)</f>
        <v>0</v>
      </c>
      <c r="E6" s="225">
        <v>69</v>
      </c>
      <c r="F6" s="228">
        <v>78</v>
      </c>
      <c r="G6" s="373">
        <f>SUM(Bestellung!D78)</f>
        <v>0</v>
      </c>
      <c r="H6" s="967"/>
      <c r="I6" s="373">
        <f>SUM(Bestellung!D134)</f>
        <v>10</v>
      </c>
      <c r="J6" s="228">
        <v>134</v>
      </c>
      <c r="K6" s="228">
        <v>143</v>
      </c>
      <c r="L6" s="373">
        <f>SUM(Bestellung!D143)</f>
        <v>10</v>
      </c>
      <c r="M6" s="967"/>
      <c r="N6" s="385">
        <f>SUM(Bestellung!D154)</f>
        <v>10</v>
      </c>
      <c r="O6" s="228">
        <v>154</v>
      </c>
      <c r="Q6" s="378" t="e">
        <f>Bestellist!#REF!</f>
        <v>#REF!</v>
      </c>
      <c r="AV6" s="232" t="s">
        <v>1449</v>
      </c>
      <c r="AX6" s="233" t="s">
        <v>1450</v>
      </c>
      <c r="AZ6" s="234"/>
      <c r="BP6" s="1">
        <v>15150</v>
      </c>
      <c r="BQ6" s="228"/>
    </row>
    <row r="7" spans="1:96" ht="16.5" thickTop="1" thickBot="1">
      <c r="A7" s="225">
        <v>7</v>
      </c>
      <c r="B7" s="226">
        <f>SUM(Bestellung!D7)</f>
        <v>0</v>
      </c>
      <c r="C7" s="967"/>
      <c r="D7" s="373">
        <f>SUM(Bestellung!D68)</f>
        <v>0</v>
      </c>
      <c r="E7" s="225">
        <v>68</v>
      </c>
      <c r="F7" s="228">
        <v>79</v>
      </c>
      <c r="G7" s="373">
        <f>SUM(Bestellung!D79)</f>
        <v>0</v>
      </c>
      <c r="H7" s="967"/>
      <c r="I7" s="373">
        <f>SUM(Bestellung!D133)</f>
        <v>10</v>
      </c>
      <c r="J7" s="228">
        <v>133</v>
      </c>
      <c r="K7" s="228">
        <v>144</v>
      </c>
      <c r="L7" s="373">
        <f>SUM(Bestellung!D144)</f>
        <v>10</v>
      </c>
      <c r="M7" s="967"/>
      <c r="N7" s="385">
        <f>SUM(Bestellung!D155)</f>
        <v>10</v>
      </c>
      <c r="O7" s="228">
        <v>155</v>
      </c>
      <c r="Q7" s="378" t="e">
        <f>Bestellist!#REF!</f>
        <v>#REF!</v>
      </c>
      <c r="AR7" s="223" t="s">
        <v>1447</v>
      </c>
      <c r="AU7" s="228"/>
      <c r="AV7" s="235" t="s">
        <v>1585</v>
      </c>
      <c r="AW7" s="228"/>
      <c r="AX7" s="236" t="s">
        <v>1586</v>
      </c>
      <c r="BP7" s="1">
        <v>15155</v>
      </c>
      <c r="BQ7" s="228"/>
    </row>
    <row r="8" spans="1:96" ht="16.5" thickTop="1" thickBot="1">
      <c r="A8" s="225">
        <v>8</v>
      </c>
      <c r="B8" s="226">
        <f>SUM(Bestellung!D8)</f>
        <v>0</v>
      </c>
      <c r="C8" s="210"/>
      <c r="D8" s="373">
        <f>SUM(Bestellung!D67)</f>
        <v>0</v>
      </c>
      <c r="E8" s="225">
        <v>67</v>
      </c>
      <c r="F8" s="228">
        <v>80</v>
      </c>
      <c r="G8" s="373">
        <f>SUM(Bestellung!D80)</f>
        <v>0</v>
      </c>
      <c r="I8" s="373">
        <f>SUM(Bestellung!D132)</f>
        <v>10</v>
      </c>
      <c r="J8" s="228">
        <v>132</v>
      </c>
      <c r="K8" s="228">
        <v>145</v>
      </c>
      <c r="L8" s="373">
        <f>SUM(Bestellung!D145)</f>
        <v>10</v>
      </c>
      <c r="N8" s="385">
        <f>SUM(Bestellung!D156)</f>
        <v>10</v>
      </c>
      <c r="O8" s="228">
        <v>156</v>
      </c>
      <c r="Q8" s="378" t="e">
        <f>Bestellist!#REF!</f>
        <v>#REF!</v>
      </c>
      <c r="AQ8" s="228"/>
      <c r="AR8" s="236" t="s">
        <v>1587</v>
      </c>
      <c r="AU8" s="228"/>
      <c r="AV8" s="235" t="s">
        <v>1588</v>
      </c>
      <c r="AW8" s="228"/>
      <c r="AX8" s="1" t="s">
        <v>1589</v>
      </c>
      <c r="AZ8" s="233" t="s">
        <v>1451</v>
      </c>
      <c r="BD8" s="237"/>
      <c r="BR8" s="3"/>
    </row>
    <row r="9" spans="1:96" ht="16.5" thickTop="1" thickBot="1">
      <c r="A9" s="225">
        <v>9</v>
      </c>
      <c r="B9" s="226">
        <f>SUM(Bestellung!D9)</f>
        <v>0</v>
      </c>
      <c r="C9" s="210"/>
      <c r="D9" s="373">
        <f>SUM(Bestellung!D66)</f>
        <v>0</v>
      </c>
      <c r="E9" s="225">
        <v>66</v>
      </c>
      <c r="F9" s="228">
        <v>81</v>
      </c>
      <c r="G9" s="373">
        <f>SUM(Bestellung!D81)</f>
        <v>0</v>
      </c>
      <c r="I9" s="373">
        <f>SUM(Bestellung!D131)</f>
        <v>10</v>
      </c>
      <c r="J9" s="228">
        <v>131</v>
      </c>
      <c r="K9" s="228">
        <v>146</v>
      </c>
      <c r="L9" s="373">
        <f>SUM(Bestellung!D146)</f>
        <v>10</v>
      </c>
      <c r="N9" s="385">
        <f>SUM(Bestellung!D157)</f>
        <v>10</v>
      </c>
      <c r="O9" s="228">
        <v>157</v>
      </c>
      <c r="Q9" s="1"/>
      <c r="AP9" s="223" t="s">
        <v>1446</v>
      </c>
      <c r="AQ9" s="228"/>
      <c r="AR9" s="236" t="s">
        <v>1590</v>
      </c>
      <c r="AU9" s="228"/>
      <c r="AV9" s="235" t="s">
        <v>1591</v>
      </c>
      <c r="AW9" s="228"/>
      <c r="AX9" s="1" t="s">
        <v>1592</v>
      </c>
      <c r="AY9" s="228"/>
      <c r="AZ9" s="1" t="s">
        <v>1593</v>
      </c>
      <c r="BD9" s="233" t="s">
        <v>1594</v>
      </c>
      <c r="CA9" s="238">
        <v>10530</v>
      </c>
      <c r="CB9" s="239"/>
      <c r="CC9" s="240"/>
      <c r="CD9" s="240">
        <v>20175</v>
      </c>
      <c r="CE9" s="239"/>
      <c r="CF9" s="240"/>
      <c r="CG9" s="240"/>
      <c r="CH9" s="240"/>
      <c r="CI9" s="240"/>
      <c r="CJ9" s="240"/>
      <c r="CK9" s="240" t="s">
        <v>1376</v>
      </c>
      <c r="CL9" s="240"/>
      <c r="CM9" s="239"/>
      <c r="CN9" s="240"/>
      <c r="CO9" s="240" t="s">
        <v>1371</v>
      </c>
      <c r="CP9" s="240"/>
      <c r="CQ9" s="241"/>
    </row>
    <row r="10" spans="1:96" ht="16.5" thickTop="1" thickBot="1">
      <c r="A10" s="225">
        <v>10</v>
      </c>
      <c r="B10" s="226">
        <f>SUM(Bestellung!D10)</f>
        <v>0</v>
      </c>
      <c r="C10" s="210"/>
      <c r="D10" s="373">
        <f>SUM(Bestellung!D65)</f>
        <v>0</v>
      </c>
      <c r="E10" s="225">
        <v>65</v>
      </c>
      <c r="F10" s="228">
        <v>82</v>
      </c>
      <c r="G10" s="373">
        <f>SUM(Bestellung!D82)</f>
        <v>0</v>
      </c>
      <c r="I10" s="373">
        <f>SUM(Bestellung!D130)</f>
        <v>0</v>
      </c>
      <c r="J10" s="228">
        <v>130</v>
      </c>
      <c r="K10" s="228">
        <v>147</v>
      </c>
      <c r="L10" s="373">
        <f>SUM(Bestellung!D147)</f>
        <v>10</v>
      </c>
      <c r="N10" s="385">
        <f>SUM(Bestellung!D158)</f>
        <v>10</v>
      </c>
      <c r="O10" s="228">
        <v>158</v>
      </c>
      <c r="AO10" s="228"/>
      <c r="AP10" s="235" t="s">
        <v>1595</v>
      </c>
      <c r="AQ10" s="228"/>
      <c r="AR10" s="236" t="s">
        <v>1596</v>
      </c>
      <c r="AU10" s="228"/>
      <c r="AV10" s="235" t="s">
        <v>1597</v>
      </c>
      <c r="AW10" s="228"/>
      <c r="AX10" s="1" t="s">
        <v>1598</v>
      </c>
      <c r="AY10" s="228"/>
      <c r="AZ10" s="1" t="s">
        <v>1599</v>
      </c>
      <c r="BC10" s="228"/>
      <c r="BD10" s="1" t="s">
        <v>1600</v>
      </c>
      <c r="BG10" s="1" t="s">
        <v>1282</v>
      </c>
      <c r="CA10" s="5">
        <v>10540</v>
      </c>
      <c r="CB10" s="228"/>
      <c r="CC10" s="3"/>
      <c r="CD10" s="3">
        <v>20185</v>
      </c>
      <c r="CE10" s="228"/>
      <c r="CF10" s="3"/>
      <c r="CG10" s="3"/>
      <c r="CH10" s="3"/>
      <c r="CI10" s="3"/>
      <c r="CJ10" s="3"/>
      <c r="CK10" s="3" t="s">
        <v>1378</v>
      </c>
      <c r="CL10" s="3"/>
      <c r="CM10" s="228"/>
      <c r="CN10" s="3"/>
      <c r="CO10" s="3" t="s">
        <v>1372</v>
      </c>
      <c r="CP10" s="3"/>
      <c r="CQ10" s="242"/>
    </row>
    <row r="11" spans="1:96" ht="16.5" thickTop="1" thickBot="1">
      <c r="A11" s="225">
        <v>11</v>
      </c>
      <c r="B11" s="226">
        <f>SUM(Bestellung!D11)</f>
        <v>0</v>
      </c>
      <c r="C11" s="210"/>
      <c r="D11" s="373">
        <f>SUM(Bestellung!D64)</f>
        <v>0</v>
      </c>
      <c r="E11" s="243">
        <v>64</v>
      </c>
      <c r="F11" s="228">
        <v>83</v>
      </c>
      <c r="G11" s="373">
        <f>SUM(Bestellung!D83)</f>
        <v>0</v>
      </c>
      <c r="I11" s="373">
        <f>SUM(Bestellung!D129)</f>
        <v>0</v>
      </c>
      <c r="J11" s="228">
        <v>129</v>
      </c>
      <c r="K11" s="228">
        <v>148</v>
      </c>
      <c r="L11" s="373">
        <f>SUM(Bestellung!D148)</f>
        <v>10</v>
      </c>
      <c r="N11" s="385">
        <f>SUM(Bestellung!D159)</f>
        <v>10</v>
      </c>
      <c r="O11" s="228">
        <v>159</v>
      </c>
      <c r="AO11" s="228"/>
      <c r="AP11" s="235" t="s">
        <v>1601</v>
      </c>
      <c r="AQ11" s="228"/>
      <c r="AR11" s="236" t="s">
        <v>1602</v>
      </c>
      <c r="AU11" s="228"/>
      <c r="AV11" s="235" t="s">
        <v>1603</v>
      </c>
      <c r="AW11" s="228"/>
      <c r="AX11" s="1" t="s">
        <v>1604</v>
      </c>
      <c r="AY11" s="228"/>
      <c r="AZ11" s="1" t="s">
        <v>1605</v>
      </c>
      <c r="BC11" s="228"/>
      <c r="BD11" s="1" t="s">
        <v>1606</v>
      </c>
      <c r="BR11" s="1">
        <v>10630</v>
      </c>
      <c r="BT11" s="1">
        <v>10610</v>
      </c>
      <c r="BV11" s="1">
        <v>10605</v>
      </c>
      <c r="BX11" s="1">
        <v>10600</v>
      </c>
      <c r="CA11" s="5">
        <v>10590</v>
      </c>
      <c r="CB11" s="228"/>
      <c r="CC11" s="3"/>
      <c r="CD11" s="3">
        <v>20195</v>
      </c>
      <c r="CE11" s="228"/>
      <c r="CF11" s="3"/>
      <c r="CG11" s="3"/>
      <c r="CH11" s="3"/>
      <c r="CI11" s="3"/>
      <c r="CJ11" s="3"/>
      <c r="CK11" s="3" t="s">
        <v>1379</v>
      </c>
      <c r="CL11" s="3"/>
      <c r="CM11" s="228"/>
      <c r="CN11" s="3"/>
      <c r="CO11" s="3" t="s">
        <v>1373</v>
      </c>
      <c r="CP11" s="3"/>
      <c r="CQ11" s="242"/>
    </row>
    <row r="12" spans="1:96" ht="17.25" thickTop="1" thickBot="1">
      <c r="A12" s="225">
        <v>12</v>
      </c>
      <c r="B12" s="226">
        <f>SUM(Bestellung!D12)</f>
        <v>0</v>
      </c>
      <c r="C12" s="210"/>
      <c r="D12" s="375">
        <f>SUM(Bestellung!D63)</f>
        <v>0</v>
      </c>
      <c r="E12" s="244">
        <v>63</v>
      </c>
      <c r="F12" s="228">
        <v>84</v>
      </c>
      <c r="G12" s="375">
        <f>SUM(Bestellung!D84)</f>
        <v>0</v>
      </c>
      <c r="I12" s="375">
        <f>SUM(Bestellung!D128)</f>
        <v>0</v>
      </c>
      <c r="J12" s="228">
        <v>128</v>
      </c>
      <c r="K12" s="228">
        <v>149</v>
      </c>
      <c r="L12" s="375">
        <f>SUM(Bestellung!D149)</f>
        <v>10</v>
      </c>
      <c r="N12" s="386">
        <f>SUM(Bestellung!D160)</f>
        <v>10</v>
      </c>
      <c r="O12" s="228">
        <v>160</v>
      </c>
      <c r="AO12" s="228"/>
      <c r="AP12" s="235" t="s">
        <v>1607</v>
      </c>
      <c r="AQ12" s="228"/>
      <c r="AR12" s="236" t="s">
        <v>1608</v>
      </c>
      <c r="AU12" s="228"/>
      <c r="AV12" s="235" t="s">
        <v>1609</v>
      </c>
      <c r="AW12" s="228"/>
      <c r="AX12" s="1" t="s">
        <v>1610</v>
      </c>
      <c r="AY12" s="228"/>
      <c r="AZ12" s="1" t="s">
        <v>1611</v>
      </c>
      <c r="BC12" s="228"/>
      <c r="BD12" s="1" t="s">
        <v>1612</v>
      </c>
      <c r="BR12" s="228"/>
      <c r="BT12" s="228"/>
      <c r="BV12" s="228"/>
      <c r="BX12" s="228"/>
      <c r="CA12" s="5">
        <v>10715</v>
      </c>
      <c r="CB12" s="228"/>
      <c r="CC12" s="3"/>
      <c r="CD12" s="11">
        <v>20200</v>
      </c>
      <c r="CE12" s="228"/>
      <c r="CF12" s="3"/>
      <c r="CG12" s="245" t="s">
        <v>1613</v>
      </c>
      <c r="CH12" s="3"/>
      <c r="CI12" s="3"/>
      <c r="CJ12" s="3"/>
      <c r="CK12" s="11" t="s">
        <v>1380</v>
      </c>
      <c r="CL12" s="3"/>
      <c r="CM12" s="228"/>
      <c r="CN12" s="3"/>
      <c r="CO12" s="11" t="s">
        <v>1374</v>
      </c>
      <c r="CP12" s="3"/>
      <c r="CQ12" s="242"/>
    </row>
    <row r="13" spans="1:96" ht="16.5" thickTop="1" thickBot="1">
      <c r="A13" s="225">
        <v>13</v>
      </c>
      <c r="B13" s="226">
        <f>SUM(Bestellung!D13)</f>
        <v>0</v>
      </c>
      <c r="C13" s="210"/>
      <c r="D13" s="374">
        <f>SUM(D2:D12)</f>
        <v>0</v>
      </c>
      <c r="G13" s="374">
        <f>SUM(G2:G12)</f>
        <v>0</v>
      </c>
      <c r="I13" s="374">
        <f>SUM(I2:I12)</f>
        <v>80</v>
      </c>
      <c r="L13" s="374">
        <f>SUM(L2:L12)</f>
        <v>100</v>
      </c>
      <c r="N13" s="387">
        <f>SUM(N2:N12)</f>
        <v>97</v>
      </c>
      <c r="AO13" s="228"/>
      <c r="AP13" s="235" t="s">
        <v>1614</v>
      </c>
      <c r="AQ13" s="228"/>
      <c r="AR13" s="236" t="s">
        <v>1615</v>
      </c>
      <c r="AU13" s="228"/>
      <c r="AV13" s="235" t="s">
        <v>1616</v>
      </c>
      <c r="AW13" s="228"/>
      <c r="AX13" s="1" t="s">
        <v>1454</v>
      </c>
      <c r="AY13" s="228"/>
      <c r="AZ13" s="1" t="s">
        <v>1617</v>
      </c>
      <c r="BC13" s="228"/>
      <c r="BD13" s="1" t="s">
        <v>1618</v>
      </c>
      <c r="BP13" s="1">
        <v>10635</v>
      </c>
      <c r="BQ13" s="228"/>
      <c r="CA13" s="5"/>
      <c r="CB13" s="3"/>
      <c r="CC13" s="3"/>
      <c r="CD13" s="11">
        <v>20205</v>
      </c>
      <c r="CE13" s="228"/>
      <c r="CF13" s="3"/>
      <c r="CG13" s="3"/>
      <c r="CH13" s="3"/>
      <c r="CI13" s="3"/>
      <c r="CJ13" s="3"/>
      <c r="CK13" s="11" t="s">
        <v>1388</v>
      </c>
      <c r="CL13" s="3"/>
      <c r="CM13" s="228"/>
      <c r="CN13" s="3"/>
      <c r="CO13" s="3"/>
      <c r="CP13" s="3"/>
      <c r="CQ13" s="246"/>
    </row>
    <row r="14" spans="1:96" ht="17.25" thickTop="1" thickBot="1">
      <c r="A14" s="225">
        <v>14</v>
      </c>
      <c r="B14" s="226">
        <f>SUM(Bestellung!D14)</f>
        <v>0</v>
      </c>
      <c r="C14" s="210"/>
      <c r="D14" s="247"/>
      <c r="E14" s="247"/>
      <c r="F14" s="248"/>
      <c r="AO14" s="228"/>
      <c r="AP14" s="235" t="s">
        <v>1619</v>
      </c>
      <c r="AQ14" s="228"/>
      <c r="AR14" s="236" t="s">
        <v>1620</v>
      </c>
      <c r="AU14" s="228"/>
      <c r="AV14" s="235" t="s">
        <v>1621</v>
      </c>
      <c r="AW14" s="228"/>
      <c r="AX14" s="1" t="s">
        <v>1622</v>
      </c>
      <c r="AY14" s="228"/>
      <c r="AZ14" s="1" t="s">
        <v>1623</v>
      </c>
      <c r="BC14" s="228"/>
      <c r="BD14" s="1" t="s">
        <v>1624</v>
      </c>
      <c r="BP14" s="1">
        <v>10640</v>
      </c>
      <c r="BQ14" s="228"/>
      <c r="BT14" s="1" t="s">
        <v>1625</v>
      </c>
      <c r="CA14" s="5">
        <v>18005</v>
      </c>
      <c r="CB14" s="228"/>
      <c r="CC14" s="3"/>
      <c r="CD14" s="11">
        <v>20215</v>
      </c>
      <c r="CE14" s="228"/>
      <c r="CF14" s="3"/>
      <c r="CG14" s="3"/>
      <c r="CH14" s="3"/>
      <c r="CI14" s="3"/>
      <c r="CJ14" s="3"/>
      <c r="CK14" s="11" t="s">
        <v>1390</v>
      </c>
      <c r="CL14" s="3"/>
      <c r="CM14" s="228"/>
      <c r="CN14" s="3"/>
      <c r="CO14" s="3">
        <v>20330</v>
      </c>
      <c r="CP14" s="3"/>
      <c r="CQ14" s="242"/>
    </row>
    <row r="15" spans="1:96" ht="17.25" thickTop="1" thickBot="1">
      <c r="A15" s="225">
        <v>15</v>
      </c>
      <c r="B15" s="226">
        <f>SUM(Bestellung!D15)</f>
        <v>0</v>
      </c>
      <c r="C15" s="224"/>
      <c r="D15" s="376">
        <f>Bestellist!B36</f>
        <v>0</v>
      </c>
      <c r="E15" s="247"/>
      <c r="F15" s="248"/>
      <c r="AO15" s="228"/>
      <c r="AP15" s="235" t="s">
        <v>1626</v>
      </c>
      <c r="AQ15" s="228"/>
      <c r="AR15" s="236" t="s">
        <v>1627</v>
      </c>
      <c r="AT15" s="223" t="s">
        <v>1448</v>
      </c>
      <c r="AU15" s="228"/>
      <c r="AV15" s="235" t="s">
        <v>1628</v>
      </c>
      <c r="AW15" s="228"/>
      <c r="AX15" s="1" t="s">
        <v>1456</v>
      </c>
      <c r="AY15" s="228"/>
      <c r="AZ15" s="1" t="s">
        <v>1629</v>
      </c>
      <c r="BC15" s="228"/>
      <c r="BD15" s="1" t="s">
        <v>1453</v>
      </c>
      <c r="BP15" s="1">
        <v>10645</v>
      </c>
      <c r="BQ15" s="228"/>
      <c r="BT15" s="1" t="s">
        <v>1584</v>
      </c>
      <c r="CA15" s="5">
        <v>18010</v>
      </c>
      <c r="CB15" s="228"/>
      <c r="CC15" s="3"/>
      <c r="CD15" s="11">
        <v>20220</v>
      </c>
      <c r="CE15" s="228"/>
      <c r="CF15" s="3"/>
      <c r="CG15" s="3"/>
      <c r="CH15" s="3"/>
      <c r="CI15" s="3"/>
      <c r="CJ15" s="3"/>
      <c r="CK15" s="3"/>
      <c r="CL15" s="3"/>
      <c r="CM15" s="3"/>
      <c r="CN15" s="3"/>
      <c r="CO15" s="3">
        <v>20335</v>
      </c>
      <c r="CP15" s="3"/>
      <c r="CQ15" s="242"/>
    </row>
    <row r="16" spans="1:96" ht="17.25" thickTop="1" thickBot="1">
      <c r="A16" s="225">
        <v>16</v>
      </c>
      <c r="B16" s="226">
        <f>SUM(Bestellung!D16)</f>
        <v>0</v>
      </c>
      <c r="C16" s="224"/>
      <c r="D16" s="377">
        <f>Bestellist!B37</f>
        <v>0</v>
      </c>
      <c r="E16" s="247"/>
      <c r="F16" s="248"/>
      <c r="AO16" s="228"/>
      <c r="AP16" s="235" t="s">
        <v>1630</v>
      </c>
      <c r="AQ16" s="228"/>
      <c r="AR16" s="235" t="s">
        <v>1631</v>
      </c>
      <c r="AS16" s="228"/>
      <c r="AT16" s="235" t="s">
        <v>1632</v>
      </c>
      <c r="AU16" s="228"/>
      <c r="AV16" s="235" t="s">
        <v>1633</v>
      </c>
      <c r="AW16" s="228"/>
      <c r="AX16" s="1" t="s">
        <v>1634</v>
      </c>
      <c r="AY16" s="228"/>
      <c r="AZ16" s="1" t="s">
        <v>1635</v>
      </c>
      <c r="BC16" s="228"/>
      <c r="BD16" s="1" t="s">
        <v>1636</v>
      </c>
      <c r="BP16" s="1">
        <v>10650</v>
      </c>
      <c r="BQ16" s="228"/>
      <c r="CA16" s="5">
        <v>18015</v>
      </c>
      <c r="CB16" s="228"/>
      <c r="CC16" s="3"/>
      <c r="CD16" s="11">
        <v>20225</v>
      </c>
      <c r="CE16" s="228"/>
      <c r="CF16" s="3"/>
      <c r="CG16" s="3"/>
      <c r="CH16" s="3"/>
      <c r="CI16" s="3"/>
      <c r="CJ16" s="3"/>
      <c r="CK16" s="11" t="s">
        <v>1391</v>
      </c>
      <c r="CL16" s="3"/>
      <c r="CM16" s="228"/>
      <c r="CN16" s="3"/>
      <c r="CO16" s="3"/>
      <c r="CP16" s="3"/>
      <c r="CQ16" s="246"/>
    </row>
    <row r="17" spans="1:95" ht="16.5" thickTop="1" thickBot="1">
      <c r="A17" s="225">
        <v>17</v>
      </c>
      <c r="B17" s="226">
        <f>SUM(Bestellung!D17)</f>
        <v>0</v>
      </c>
      <c r="C17" s="224"/>
      <c r="D17" s="2">
        <f>Bestellist!B38</f>
        <v>0</v>
      </c>
      <c r="AN17" s="223" t="s">
        <v>1445</v>
      </c>
      <c r="AO17" s="228"/>
      <c r="AP17" s="235" t="s">
        <v>1637</v>
      </c>
      <c r="AQ17" s="228"/>
      <c r="AR17" s="235" t="s">
        <v>1458</v>
      </c>
      <c r="AS17" s="228"/>
      <c r="AT17" s="235" t="s">
        <v>1638</v>
      </c>
      <c r="AU17" s="228"/>
      <c r="AV17" s="235" t="s">
        <v>1639</v>
      </c>
      <c r="AW17" s="228"/>
      <c r="AX17" s="1" t="s">
        <v>1640</v>
      </c>
      <c r="AY17" s="228"/>
      <c r="AZ17" s="1" t="s">
        <v>1641</v>
      </c>
      <c r="BC17" s="228"/>
      <c r="BD17" s="1" t="s">
        <v>1642</v>
      </c>
      <c r="BR17" s="228"/>
      <c r="BT17" s="228"/>
      <c r="BV17" s="228"/>
      <c r="BX17" s="228"/>
      <c r="CA17" s="5">
        <v>18020</v>
      </c>
      <c r="CB17" s="228"/>
      <c r="CC17" s="3"/>
      <c r="CD17" s="11">
        <v>20235</v>
      </c>
      <c r="CE17" s="228"/>
      <c r="CF17" s="3"/>
      <c r="CG17" s="3"/>
      <c r="CH17" s="3"/>
      <c r="CI17" s="3"/>
      <c r="CJ17" s="3"/>
      <c r="CK17" s="11" t="s">
        <v>1392</v>
      </c>
      <c r="CL17" s="3"/>
      <c r="CM17" s="228"/>
      <c r="CN17" s="3"/>
      <c r="CO17" s="3"/>
      <c r="CP17" s="3"/>
      <c r="CQ17" s="246"/>
    </row>
    <row r="18" spans="1:95" ht="16.5" thickTop="1" thickBot="1">
      <c r="A18" s="225">
        <v>18</v>
      </c>
      <c r="B18" s="226">
        <f>SUM(Bestellung!D18)</f>
        <v>0</v>
      </c>
      <c r="C18" s="224"/>
      <c r="AM18" s="249"/>
      <c r="AN18" s="250" t="s">
        <v>1643</v>
      </c>
      <c r="AO18" s="228"/>
      <c r="AP18" s="235" t="s">
        <v>1644</v>
      </c>
      <c r="AQ18" s="228"/>
      <c r="AR18" s="235" t="s">
        <v>1645</v>
      </c>
      <c r="AS18" s="228"/>
      <c r="AT18" s="235" t="s">
        <v>1646</v>
      </c>
      <c r="AU18" s="228"/>
      <c r="AV18" s="235" t="s">
        <v>1647</v>
      </c>
      <c r="AW18" s="228"/>
      <c r="AX18" s="1" t="s">
        <v>1648</v>
      </c>
      <c r="AY18" s="228"/>
      <c r="AZ18" s="1" t="s">
        <v>1649</v>
      </c>
      <c r="BC18" s="228"/>
      <c r="BD18" s="1" t="s">
        <v>1650</v>
      </c>
      <c r="BR18" s="1">
        <v>10655</v>
      </c>
      <c r="BT18" s="1">
        <v>10615</v>
      </c>
      <c r="BV18" s="1">
        <v>10620</v>
      </c>
      <c r="BX18" s="1">
        <v>10625</v>
      </c>
      <c r="CA18" s="251">
        <v>18025</v>
      </c>
      <c r="CB18" s="252"/>
      <c r="CC18" s="253"/>
      <c r="CD18" s="253">
        <v>20545</v>
      </c>
      <c r="CE18" s="252"/>
      <c r="CF18" s="253"/>
      <c r="CG18" s="253"/>
      <c r="CH18" s="253"/>
      <c r="CI18" s="253"/>
      <c r="CJ18" s="253"/>
      <c r="CK18" s="253" t="s">
        <v>1393</v>
      </c>
      <c r="CL18" s="253"/>
      <c r="CM18" s="252"/>
      <c r="CN18" s="253"/>
      <c r="CO18" s="253"/>
      <c r="CP18" s="253"/>
      <c r="CQ18" s="254"/>
    </row>
    <row r="19" spans="1:95" ht="16.5" thickTop="1" thickBot="1">
      <c r="A19" s="225">
        <v>19</v>
      </c>
      <c r="B19" s="226">
        <f>SUM(Bestellung!D19)</f>
        <v>0</v>
      </c>
      <c r="C19" s="224"/>
      <c r="D19" s="373">
        <f>SUM(Bestellung!D62)</f>
        <v>0</v>
      </c>
      <c r="E19" s="225">
        <v>62</v>
      </c>
      <c r="F19" s="228">
        <v>85</v>
      </c>
      <c r="G19" s="373">
        <f>SUM(Bestellung!D85)</f>
        <v>0</v>
      </c>
      <c r="AM19" s="249"/>
      <c r="AN19" s="250" t="s">
        <v>1452</v>
      </c>
      <c r="AO19" s="228"/>
      <c r="AP19" s="235" t="s">
        <v>1651</v>
      </c>
      <c r="AQ19" s="228"/>
      <c r="AR19" s="235" t="s">
        <v>1652</v>
      </c>
      <c r="AS19" s="228"/>
      <c r="AT19" s="235" t="s">
        <v>1653</v>
      </c>
      <c r="AU19" s="228"/>
      <c r="AV19" s="235" t="s">
        <v>1654</v>
      </c>
      <c r="AW19" s="228"/>
      <c r="AX19" s="1" t="s">
        <v>1655</v>
      </c>
      <c r="AY19" s="228"/>
      <c r="AZ19" s="1" t="s">
        <v>1656</v>
      </c>
      <c r="BB19" s="255" t="s">
        <v>1657</v>
      </c>
      <c r="BC19" s="228"/>
      <c r="BD19" s="1" t="s">
        <v>1658</v>
      </c>
    </row>
    <row r="20" spans="1:95" ht="16.5" thickTop="1" thickBot="1">
      <c r="A20" s="225">
        <v>20</v>
      </c>
      <c r="B20" s="226">
        <f>SUM(Bestellung!D20)</f>
        <v>0</v>
      </c>
      <c r="C20" s="224"/>
      <c r="D20" s="373">
        <f>SUM(Bestellung!D61)</f>
        <v>0</v>
      </c>
      <c r="E20" s="225">
        <v>61</v>
      </c>
      <c r="F20" s="228">
        <v>86</v>
      </c>
      <c r="G20" s="373">
        <f>SUM(Bestellung!D86)</f>
        <v>0</v>
      </c>
      <c r="I20" s="373">
        <f>SUM(Bestellung!D127)</f>
        <v>0</v>
      </c>
      <c r="J20" s="228">
        <v>127</v>
      </c>
      <c r="K20" s="228">
        <v>161</v>
      </c>
      <c r="L20" s="373">
        <f>SUM(Bestellung!D161)</f>
        <v>10</v>
      </c>
      <c r="AM20" s="249"/>
      <c r="AN20" s="250" t="s">
        <v>1659</v>
      </c>
      <c r="AO20" s="228"/>
      <c r="AP20" s="235" t="s">
        <v>1660</v>
      </c>
      <c r="AQ20" s="228"/>
      <c r="AR20" s="235" t="s">
        <v>1661</v>
      </c>
      <c r="AS20" s="228"/>
      <c r="AT20" s="235" t="s">
        <v>1662</v>
      </c>
      <c r="AU20" s="228"/>
      <c r="AV20" s="235" t="s">
        <v>1663</v>
      </c>
      <c r="AW20" s="228"/>
      <c r="AX20" s="1" t="s">
        <v>1664</v>
      </c>
      <c r="AY20" s="228"/>
      <c r="AZ20" s="1" t="s">
        <v>1665</v>
      </c>
      <c r="BA20" s="228"/>
      <c r="BB20" s="1" t="s">
        <v>1666</v>
      </c>
      <c r="BC20" s="228"/>
      <c r="BD20" s="1" t="s">
        <v>1667</v>
      </c>
    </row>
    <row r="21" spans="1:95" ht="16.5" thickTop="1" thickBot="1">
      <c r="A21" s="225">
        <v>21</v>
      </c>
      <c r="B21" s="226">
        <f>SUM(Bestellung!D21)</f>
        <v>0</v>
      </c>
      <c r="C21" s="224"/>
      <c r="D21" s="373">
        <f>SUM(Bestellung!D60)</f>
        <v>0</v>
      </c>
      <c r="E21" s="225">
        <v>60</v>
      </c>
      <c r="F21" s="228">
        <v>87</v>
      </c>
      <c r="G21" s="373">
        <f>SUM(Bestellung!D87)</f>
        <v>0</v>
      </c>
      <c r="I21" s="373">
        <f>SUM(Bestellung!D126)</f>
        <v>0</v>
      </c>
      <c r="J21" s="228">
        <v>126</v>
      </c>
      <c r="K21" s="228">
        <v>162</v>
      </c>
      <c r="L21" s="373">
        <f>SUM(Bestellung!D162)</f>
        <v>10</v>
      </c>
      <c r="N21" s="381">
        <f>SUM(Bestellung!D203)</f>
        <v>7</v>
      </c>
      <c r="O21" s="228" t="s">
        <v>1479</v>
      </c>
      <c r="P21" s="392" t="s">
        <v>1485</v>
      </c>
      <c r="Q21" s="393">
        <f>SUM(Bestellung!D204)</f>
        <v>7</v>
      </c>
      <c r="S21" s="381">
        <f>SUM(Bestellung!D243)</f>
        <v>7</v>
      </c>
      <c r="T21" s="228" t="s">
        <v>1505</v>
      </c>
      <c r="U21" s="392" t="s">
        <v>1511</v>
      </c>
      <c r="V21" s="393">
        <f>SUM(Bestellung!D244)</f>
        <v>7</v>
      </c>
      <c r="X21" s="381">
        <f>SUM(Bestellung!D283)</f>
        <v>10</v>
      </c>
      <c r="Y21" s="228" t="s">
        <v>1531</v>
      </c>
      <c r="Z21" s="392" t="s">
        <v>1537</v>
      </c>
      <c r="AA21" s="393">
        <f>SUM(Bestellung!D284)</f>
        <v>10</v>
      </c>
      <c r="AM21" s="249"/>
      <c r="AN21" s="250" t="s">
        <v>1668</v>
      </c>
      <c r="AO21" s="228"/>
      <c r="AP21" s="235" t="s">
        <v>1669</v>
      </c>
      <c r="AQ21" s="228"/>
      <c r="AR21" s="235" t="s">
        <v>1670</v>
      </c>
      <c r="AS21" s="228"/>
      <c r="AT21" s="235" t="s">
        <v>1671</v>
      </c>
      <c r="AU21" s="228"/>
      <c r="AV21" s="235" t="s">
        <v>1672</v>
      </c>
      <c r="AW21" s="228"/>
      <c r="AX21" s="1" t="s">
        <v>1673</v>
      </c>
      <c r="AY21" s="228"/>
      <c r="AZ21" s="1" t="s">
        <v>1674</v>
      </c>
      <c r="BA21" s="228"/>
      <c r="BB21" s="1" t="s">
        <v>1675</v>
      </c>
      <c r="BC21" s="228"/>
      <c r="BD21" s="1" t="s">
        <v>1676</v>
      </c>
    </row>
    <row r="22" spans="1:95" ht="16.5" thickTop="1" thickBot="1">
      <c r="A22" s="225">
        <v>22</v>
      </c>
      <c r="B22" s="226">
        <f>SUM(Bestellung!D22)</f>
        <v>0</v>
      </c>
      <c r="C22" s="224"/>
      <c r="D22" s="373">
        <f>SUM(Bestellung!D59)</f>
        <v>0</v>
      </c>
      <c r="E22" s="225">
        <v>59</v>
      </c>
      <c r="F22" s="228">
        <v>88</v>
      </c>
      <c r="G22" s="373">
        <f>SUM(Bestellung!D88)</f>
        <v>0</v>
      </c>
      <c r="I22" s="373">
        <f>SUM(Bestellung!D125)</f>
        <v>0</v>
      </c>
      <c r="J22" s="228">
        <v>125</v>
      </c>
      <c r="K22" s="228">
        <v>163</v>
      </c>
      <c r="L22" s="373">
        <f>SUM(Bestellung!D163)</f>
        <v>10</v>
      </c>
      <c r="N22" s="381">
        <f>SUM(Bestellung!D202)</f>
        <v>0</v>
      </c>
      <c r="O22" s="228" t="s">
        <v>1469</v>
      </c>
      <c r="P22" s="392" t="s">
        <v>1491</v>
      </c>
      <c r="Q22" s="393">
        <f>SUM(Bestellung!D205)</f>
        <v>7</v>
      </c>
      <c r="S22" s="381">
        <f>SUM(Bestellung!D242)</f>
        <v>10</v>
      </c>
      <c r="T22" s="228" t="s">
        <v>1499</v>
      </c>
      <c r="U22" s="392" t="s">
        <v>1517</v>
      </c>
      <c r="V22" s="393">
        <f>SUM(Bestellung!D245)</f>
        <v>10</v>
      </c>
      <c r="X22" s="381">
        <f>SUM(Bestellung!D282)</f>
        <v>10</v>
      </c>
      <c r="Y22" s="228" t="s">
        <v>1525</v>
      </c>
      <c r="Z22" s="392" t="s">
        <v>1543</v>
      </c>
      <c r="AA22" s="393">
        <f>SUM(Bestellung!D285)</f>
        <v>10</v>
      </c>
      <c r="AC22" s="230"/>
      <c r="AD22" s="256" t="s">
        <v>1326</v>
      </c>
      <c r="AE22" s="256" t="s">
        <v>513</v>
      </c>
      <c r="AF22" s="257"/>
      <c r="AH22" s="230"/>
      <c r="AI22" s="258" t="s">
        <v>849</v>
      </c>
      <c r="AJ22" s="259" t="s">
        <v>1336</v>
      </c>
      <c r="AK22" s="257"/>
      <c r="AM22" s="249"/>
      <c r="AN22" s="250" t="s">
        <v>1677</v>
      </c>
      <c r="AO22" s="228"/>
      <c r="AP22" s="235" t="s">
        <v>1678</v>
      </c>
      <c r="AQ22" s="228"/>
      <c r="AR22" s="235" t="s">
        <v>1679</v>
      </c>
      <c r="AS22" s="228"/>
      <c r="AT22" s="235" t="s">
        <v>1680</v>
      </c>
      <c r="AU22" s="228"/>
      <c r="AV22" s="235" t="s">
        <v>1681</v>
      </c>
      <c r="AW22" s="228"/>
      <c r="AX22" s="1" t="s">
        <v>1682</v>
      </c>
      <c r="AY22" s="228"/>
      <c r="AZ22" s="1" t="s">
        <v>1683</v>
      </c>
      <c r="BA22" s="228"/>
      <c r="BB22" s="1" t="s">
        <v>1684</v>
      </c>
      <c r="BC22" s="228"/>
      <c r="BD22" s="1" t="s">
        <v>1685</v>
      </c>
    </row>
    <row r="23" spans="1:95" ht="16.5" thickTop="1" thickBot="1">
      <c r="A23" s="225">
        <v>23</v>
      </c>
      <c r="B23" s="226">
        <f>SUM(Bestellung!D23)</f>
        <v>0</v>
      </c>
      <c r="C23" s="224"/>
      <c r="D23" s="373">
        <f>SUM(Bestellung!D58)</f>
        <v>0</v>
      </c>
      <c r="E23" s="225">
        <v>58</v>
      </c>
      <c r="F23" s="228">
        <v>89</v>
      </c>
      <c r="G23" s="373">
        <f>SUM(Bestellung!D89)</f>
        <v>0</v>
      </c>
      <c r="I23" s="373">
        <f>SUM(Bestellung!D124)</f>
        <v>0</v>
      </c>
      <c r="J23" s="228">
        <v>124</v>
      </c>
      <c r="K23" s="228">
        <v>164</v>
      </c>
      <c r="L23" s="373">
        <f>SUM(Bestellung!D164)</f>
        <v>10</v>
      </c>
      <c r="N23" s="381">
        <f>SUM(Bestellung!D201)</f>
        <v>10</v>
      </c>
      <c r="O23" s="228" t="s">
        <v>1468</v>
      </c>
      <c r="P23" s="392" t="s">
        <v>1497</v>
      </c>
      <c r="Q23" s="393">
        <f>SUM(Bestellung!D206)</f>
        <v>7</v>
      </c>
      <c r="S23" s="381">
        <f>SUM(Bestellung!D241)</f>
        <v>0</v>
      </c>
      <c r="T23" s="228" t="s">
        <v>1493</v>
      </c>
      <c r="U23" s="392" t="s">
        <v>1523</v>
      </c>
      <c r="V23" s="393">
        <f>SUM(Bestellung!D246)</f>
        <v>10</v>
      </c>
      <c r="X23" s="381">
        <f>SUM(Bestellung!D281)</f>
        <v>7</v>
      </c>
      <c r="Y23" s="228" t="s">
        <v>1519</v>
      </c>
      <c r="Z23" s="392" t="s">
        <v>1549</v>
      </c>
      <c r="AA23" s="393">
        <f>SUM(Bestellung!D286)</f>
        <v>10</v>
      </c>
      <c r="AC23" s="230"/>
      <c r="AD23" s="256" t="s">
        <v>474</v>
      </c>
      <c r="AE23" s="256" t="s">
        <v>515</v>
      </c>
      <c r="AF23" s="257"/>
      <c r="AH23" s="230"/>
      <c r="AI23" s="258" t="s">
        <v>838</v>
      </c>
      <c r="AJ23" s="259" t="s">
        <v>1337</v>
      </c>
      <c r="AK23" s="257"/>
      <c r="AM23" s="249"/>
      <c r="AN23" s="250" t="s">
        <v>1686</v>
      </c>
      <c r="AO23" s="228"/>
      <c r="AP23" s="235" t="s">
        <v>1687</v>
      </c>
      <c r="AQ23" s="228"/>
      <c r="AR23" s="235" t="s">
        <v>1688</v>
      </c>
      <c r="AS23" s="228"/>
      <c r="AT23" s="235" t="s">
        <v>1689</v>
      </c>
      <c r="AU23" s="228"/>
      <c r="AV23" s="235" t="s">
        <v>1690</v>
      </c>
      <c r="AW23" s="228"/>
      <c r="AX23" s="1" t="s">
        <v>1691</v>
      </c>
      <c r="AY23" s="228"/>
      <c r="AZ23" s="1" t="s">
        <v>1692</v>
      </c>
      <c r="BA23" s="228"/>
      <c r="BB23" s="1" t="s">
        <v>1455</v>
      </c>
      <c r="BC23" s="228"/>
      <c r="BD23" s="1" t="s">
        <v>1693</v>
      </c>
      <c r="BF23" s="165"/>
      <c r="BG23" s="228">
        <v>10090</v>
      </c>
      <c r="BH23" s="228">
        <v>10095</v>
      </c>
      <c r="BI23" s="229"/>
      <c r="BK23" s="165"/>
      <c r="BL23" s="228">
        <v>10245</v>
      </c>
    </row>
    <row r="24" spans="1:95" ht="16.5" thickTop="1" thickBot="1">
      <c r="A24" s="225">
        <v>24</v>
      </c>
      <c r="B24" s="226">
        <f>SUM(Bestellung!D24)</f>
        <v>0</v>
      </c>
      <c r="C24" s="224"/>
      <c r="D24" s="373">
        <f>SUM(Bestellung!D57)</f>
        <v>0</v>
      </c>
      <c r="E24" s="225">
        <v>57</v>
      </c>
      <c r="F24" s="228">
        <v>90</v>
      </c>
      <c r="G24" s="373">
        <f>SUM(Bestellung!D90)</f>
        <v>0</v>
      </c>
      <c r="I24" s="373">
        <f>SUM(Bestellung!D123)</f>
        <v>0</v>
      </c>
      <c r="J24" s="228">
        <v>123</v>
      </c>
      <c r="K24" s="228">
        <v>165</v>
      </c>
      <c r="L24" s="373">
        <f>SUM(Bestellung!D165)</f>
        <v>10</v>
      </c>
      <c r="N24" s="381">
        <f>SUM(Bestellung!D200)</f>
        <v>10</v>
      </c>
      <c r="O24" s="228" t="s">
        <v>1478</v>
      </c>
      <c r="P24" s="392" t="s">
        <v>1503</v>
      </c>
      <c r="Q24" s="393">
        <f>SUM(Bestellung!D207)</f>
        <v>7</v>
      </c>
      <c r="S24" s="381">
        <f>SUM(Bestellung!D240)</f>
        <v>10</v>
      </c>
      <c r="T24" s="228" t="s">
        <v>1487</v>
      </c>
      <c r="U24" s="392" t="s">
        <v>1529</v>
      </c>
      <c r="V24" s="393">
        <f>SUM(Bestellung!D247)</f>
        <v>10</v>
      </c>
      <c r="X24" s="381">
        <f>SUM(Bestellung!D280)</f>
        <v>10</v>
      </c>
      <c r="Y24" s="228" t="s">
        <v>1513</v>
      </c>
      <c r="Z24" s="392" t="s">
        <v>1555</v>
      </c>
      <c r="AA24" s="393">
        <f>SUM(Bestellung!D287)</f>
        <v>10</v>
      </c>
      <c r="AC24" s="230"/>
      <c r="AD24" s="256" t="s">
        <v>471</v>
      </c>
      <c r="AE24" s="256" t="s">
        <v>527</v>
      </c>
      <c r="AF24" s="257"/>
      <c r="AH24" s="230"/>
      <c r="AI24" s="258" t="s">
        <v>813</v>
      </c>
      <c r="AJ24" s="259" t="s">
        <v>876</v>
      </c>
      <c r="AK24" s="257"/>
      <c r="AM24" s="249"/>
      <c r="AN24" s="250" t="s">
        <v>1694</v>
      </c>
      <c r="AO24" s="228"/>
      <c r="AP24" s="235" t="s">
        <v>1695</v>
      </c>
      <c r="AQ24" s="228"/>
      <c r="AR24" s="235" t="s">
        <v>1696</v>
      </c>
      <c r="AS24" s="228"/>
      <c r="AT24" s="235" t="s">
        <v>1697</v>
      </c>
      <c r="AU24" s="228"/>
      <c r="AV24" s="235" t="s">
        <v>1698</v>
      </c>
      <c r="AW24" s="228"/>
      <c r="AX24" s="1" t="s">
        <v>1699</v>
      </c>
      <c r="AY24" s="228"/>
      <c r="AZ24" s="1" t="s">
        <v>1700</v>
      </c>
      <c r="BA24" s="228"/>
      <c r="BB24" s="1" t="s">
        <v>1457</v>
      </c>
      <c r="BC24" s="228"/>
      <c r="BD24" s="1" t="s">
        <v>1701</v>
      </c>
      <c r="BF24" s="165"/>
      <c r="BG24" s="228">
        <v>10085</v>
      </c>
      <c r="BH24" s="228">
        <v>10100</v>
      </c>
      <c r="BI24" s="229"/>
      <c r="BK24" s="165"/>
      <c r="BL24" s="228">
        <v>10240</v>
      </c>
    </row>
    <row r="25" spans="1:95" ht="16.5" thickTop="1" thickBot="1">
      <c r="A25" s="225">
        <v>25</v>
      </c>
      <c r="B25" s="226">
        <f>SUM(Bestellung!D25)</f>
        <v>0</v>
      </c>
      <c r="C25" s="967" t="s">
        <v>1463</v>
      </c>
      <c r="D25" s="373">
        <f>SUM(Bestellung!D56)</f>
        <v>0</v>
      </c>
      <c r="E25" s="225">
        <v>56</v>
      </c>
      <c r="F25" s="228">
        <v>91</v>
      </c>
      <c r="G25" s="373">
        <f>SUM(Bestellung!D91)</f>
        <v>0</v>
      </c>
      <c r="H25" s="967" t="s">
        <v>1464</v>
      </c>
      <c r="I25" s="373">
        <f>SUM(Bestellung!D122)</f>
        <v>0</v>
      </c>
      <c r="J25" s="228">
        <v>122</v>
      </c>
      <c r="K25" s="228">
        <v>166</v>
      </c>
      <c r="L25" s="373">
        <f>SUM(Bestellung!D166)</f>
        <v>10</v>
      </c>
      <c r="M25" s="967" t="s">
        <v>1465</v>
      </c>
      <c r="N25" s="381">
        <f>SUM(Bestellung!D199)</f>
        <v>10</v>
      </c>
      <c r="O25" s="228" t="s">
        <v>1484</v>
      </c>
      <c r="P25" s="392" t="s">
        <v>1509</v>
      </c>
      <c r="Q25" s="393">
        <f>SUM(Bestellung!D208)</f>
        <v>7</v>
      </c>
      <c r="R25" s="966" t="s">
        <v>1466</v>
      </c>
      <c r="S25" s="381">
        <f>SUM(Bestellung!D239)</f>
        <v>10</v>
      </c>
      <c r="T25" s="228" t="s">
        <v>1481</v>
      </c>
      <c r="U25" s="392" t="s">
        <v>1535</v>
      </c>
      <c r="V25" s="393">
        <f>SUM(Bestellung!D248)</f>
        <v>10</v>
      </c>
      <c r="W25" s="966" t="s">
        <v>1467</v>
      </c>
      <c r="X25" s="381">
        <f>SUM(Bestellung!D279)</f>
        <v>10</v>
      </c>
      <c r="Y25" s="228" t="s">
        <v>1507</v>
      </c>
      <c r="Z25" s="392" t="s">
        <v>1561</v>
      </c>
      <c r="AA25" s="393">
        <f>SUM(Bestellung!D288)</f>
        <v>0</v>
      </c>
      <c r="AB25" s="966" t="s">
        <v>1470</v>
      </c>
      <c r="AC25" s="230"/>
      <c r="AD25" s="256" t="s">
        <v>468</v>
      </c>
      <c r="AE25" s="256" t="s">
        <v>537</v>
      </c>
      <c r="AF25" s="257"/>
      <c r="AG25" s="965" t="s">
        <v>1473</v>
      </c>
      <c r="AH25" s="230"/>
      <c r="AI25" s="258" t="s">
        <v>1334</v>
      </c>
      <c r="AJ25" s="259" t="s">
        <v>906</v>
      </c>
      <c r="AK25" s="257"/>
      <c r="AL25" s="965" t="s">
        <v>1476</v>
      </c>
      <c r="AM25" s="249"/>
      <c r="AN25" s="250" t="s">
        <v>1702</v>
      </c>
      <c r="AO25" s="228"/>
      <c r="AP25" s="235" t="s">
        <v>1703</v>
      </c>
      <c r="AQ25" s="228"/>
      <c r="AR25" s="235" t="s">
        <v>1704</v>
      </c>
      <c r="AS25" s="228"/>
      <c r="AT25" s="235" t="s">
        <v>1705</v>
      </c>
      <c r="AU25" s="228"/>
      <c r="AV25" s="235" t="s">
        <v>1462</v>
      </c>
      <c r="AW25" s="228"/>
      <c r="AX25" s="1" t="s">
        <v>1706</v>
      </c>
      <c r="AY25" s="228"/>
      <c r="AZ25" s="1" t="s">
        <v>1707</v>
      </c>
      <c r="BA25" s="228"/>
      <c r="BB25" s="1" t="s">
        <v>1708</v>
      </c>
      <c r="BC25" s="228"/>
      <c r="BD25" s="1" t="s">
        <v>1709</v>
      </c>
      <c r="BE25" s="965" t="s">
        <v>1477</v>
      </c>
      <c r="BF25" s="165"/>
      <c r="BG25" s="228">
        <v>10080</v>
      </c>
      <c r="BH25" s="228">
        <v>10105</v>
      </c>
      <c r="BI25" s="229"/>
      <c r="BJ25" s="965" t="s">
        <v>1710</v>
      </c>
      <c r="BK25" s="165"/>
      <c r="BL25" s="228">
        <v>10235</v>
      </c>
    </row>
    <row r="26" spans="1:95" ht="16.5" thickTop="1" thickBot="1">
      <c r="A26" s="225">
        <v>26</v>
      </c>
      <c r="B26" s="226">
        <f>SUM(Bestellung!D26)</f>
        <v>0</v>
      </c>
      <c r="C26" s="967"/>
      <c r="D26" s="373">
        <f>SUM(Bestellung!D55)</f>
        <v>0</v>
      </c>
      <c r="E26" s="225">
        <v>55</v>
      </c>
      <c r="F26" s="228">
        <v>92</v>
      </c>
      <c r="G26" s="373">
        <f>SUM(Bestellung!D92)</f>
        <v>0</v>
      </c>
      <c r="H26" s="967"/>
      <c r="I26" s="373">
        <f>SUM(Bestellung!D121)</f>
        <v>0</v>
      </c>
      <c r="J26" s="228">
        <v>121</v>
      </c>
      <c r="K26" s="228">
        <v>167</v>
      </c>
      <c r="L26" s="373">
        <f>SUM(Bestellung!D167)</f>
        <v>7</v>
      </c>
      <c r="M26" s="967"/>
      <c r="N26" s="381">
        <f>SUM(Bestellung!D198)</f>
        <v>10</v>
      </c>
      <c r="O26" s="228" t="s">
        <v>1490</v>
      </c>
      <c r="P26" s="392" t="s">
        <v>1515</v>
      </c>
      <c r="Q26" s="393">
        <f>SUM(Bestellung!D209)</f>
        <v>7</v>
      </c>
      <c r="R26" s="966"/>
      <c r="S26" s="381">
        <f>SUM(Bestellung!D238)</f>
        <v>7</v>
      </c>
      <c r="T26" s="228" t="s">
        <v>1472</v>
      </c>
      <c r="U26" s="392" t="s">
        <v>1541</v>
      </c>
      <c r="V26" s="393">
        <f>SUM(Bestellung!D249)</f>
        <v>7</v>
      </c>
      <c r="W26" s="966"/>
      <c r="X26" s="381">
        <f>SUM(Bestellung!D278)</f>
        <v>10</v>
      </c>
      <c r="Y26" s="228" t="s">
        <v>1501</v>
      </c>
      <c r="Z26" s="392" t="s">
        <v>1567</v>
      </c>
      <c r="AA26" s="393">
        <f>SUM(Bestellung!D289)</f>
        <v>10</v>
      </c>
      <c r="AB26" s="966"/>
      <c r="AC26" s="230"/>
      <c r="AD26" s="256" t="s">
        <v>466</v>
      </c>
      <c r="AE26" s="256" t="s">
        <v>545</v>
      </c>
      <c r="AF26" s="257"/>
      <c r="AG26" s="965"/>
      <c r="AH26" s="230"/>
      <c r="AI26" s="258" t="s">
        <v>806</v>
      </c>
      <c r="AJ26" s="259" t="s">
        <v>922</v>
      </c>
      <c r="AK26" s="257"/>
      <c r="AL26" s="965"/>
      <c r="AM26" s="249"/>
      <c r="AN26" s="250" t="s">
        <v>1711</v>
      </c>
      <c r="AO26" s="228"/>
      <c r="AP26" s="235" t="s">
        <v>1712</v>
      </c>
      <c r="AQ26" s="228"/>
      <c r="AR26" s="235" t="s">
        <v>1713</v>
      </c>
      <c r="AS26" s="228"/>
      <c r="AT26" s="235" t="s">
        <v>1714</v>
      </c>
      <c r="AU26" s="228"/>
      <c r="AV26" s="235" t="s">
        <v>1715</v>
      </c>
      <c r="AW26" s="228"/>
      <c r="AX26" s="1" t="s">
        <v>1716</v>
      </c>
      <c r="AY26" s="228"/>
      <c r="AZ26" s="1" t="s">
        <v>1717</v>
      </c>
      <c r="BA26" s="228"/>
      <c r="BB26" s="1" t="s">
        <v>1718</v>
      </c>
      <c r="BC26" s="228"/>
      <c r="BD26" s="1" t="s">
        <v>1719</v>
      </c>
      <c r="BE26" s="965"/>
      <c r="BF26" s="165"/>
      <c r="BG26" s="228">
        <v>10075</v>
      </c>
      <c r="BH26" s="228">
        <v>10110</v>
      </c>
      <c r="BI26" s="229"/>
      <c r="BJ26" s="965"/>
      <c r="BK26" s="165"/>
      <c r="BL26" s="228">
        <v>10230</v>
      </c>
    </row>
    <row r="27" spans="1:95" ht="16.5" thickTop="1" thickBot="1">
      <c r="A27" s="225">
        <v>27</v>
      </c>
      <c r="B27" s="226">
        <f>SUM(Bestellung!D27)</f>
        <v>0</v>
      </c>
      <c r="C27" s="967"/>
      <c r="D27" s="373">
        <f>SUM(Bestellung!D54)</f>
        <v>0</v>
      </c>
      <c r="E27" s="225">
        <v>54</v>
      </c>
      <c r="F27" s="228">
        <v>93</v>
      </c>
      <c r="G27" s="373">
        <f>SUM(Bestellung!D93)</f>
        <v>0</v>
      </c>
      <c r="H27" s="967"/>
      <c r="I27" s="373">
        <f>SUM(Bestellung!D120)</f>
        <v>0</v>
      </c>
      <c r="J27" s="228">
        <v>120</v>
      </c>
      <c r="K27" s="228">
        <v>168</v>
      </c>
      <c r="L27" s="373">
        <f>SUM(Bestellung!D168)</f>
        <v>10</v>
      </c>
      <c r="M27" s="967"/>
      <c r="N27" s="381">
        <f>SUM(Bestellung!D197)</f>
        <v>7</v>
      </c>
      <c r="O27" s="228" t="s">
        <v>1496</v>
      </c>
      <c r="P27" s="392" t="s">
        <v>1521</v>
      </c>
      <c r="Q27" s="393">
        <f>SUM(Bestellung!D210)</f>
        <v>7</v>
      </c>
      <c r="R27" s="966"/>
      <c r="S27" s="381">
        <f>SUM(Bestellung!D237)</f>
        <v>10</v>
      </c>
      <c r="T27" s="228" t="s">
        <v>1471</v>
      </c>
      <c r="U27" s="392" t="s">
        <v>1547</v>
      </c>
      <c r="V27" s="393">
        <f>SUM(Bestellung!D250)</f>
        <v>10</v>
      </c>
      <c r="W27" s="966"/>
      <c r="X27" s="381">
        <f>SUM(Bestellung!D277)</f>
        <v>10</v>
      </c>
      <c r="Y27" s="228" t="s">
        <v>1495</v>
      </c>
      <c r="Z27" s="392" t="s">
        <v>1573</v>
      </c>
      <c r="AA27" s="393">
        <f>SUM(Bestellung!D290)</f>
        <v>10</v>
      </c>
      <c r="AB27" s="966"/>
      <c r="AC27" s="230"/>
      <c r="AD27" s="256" t="s">
        <v>463</v>
      </c>
      <c r="AE27" s="256" t="s">
        <v>548</v>
      </c>
      <c r="AF27" s="257"/>
      <c r="AG27" s="965"/>
      <c r="AH27" s="230"/>
      <c r="AI27" s="258" t="s">
        <v>795</v>
      </c>
      <c r="AJ27" s="259" t="s">
        <v>923</v>
      </c>
      <c r="AK27" s="257"/>
      <c r="AL27" s="965"/>
      <c r="AM27" s="249"/>
      <c r="AN27" s="250" t="s">
        <v>1720</v>
      </c>
      <c r="AO27" s="228"/>
      <c r="AP27" s="235" t="s">
        <v>1459</v>
      </c>
      <c r="AQ27" s="228"/>
      <c r="AR27" s="235" t="s">
        <v>1721</v>
      </c>
      <c r="AS27" s="228"/>
      <c r="AT27" s="235" t="s">
        <v>1722</v>
      </c>
      <c r="AU27" s="228"/>
      <c r="AV27" s="235" t="s">
        <v>1723</v>
      </c>
      <c r="AW27" s="228"/>
      <c r="AX27" s="1" t="s">
        <v>1724</v>
      </c>
      <c r="AY27" s="228"/>
      <c r="AZ27" s="1" t="s">
        <v>1725</v>
      </c>
      <c r="BA27" s="228"/>
      <c r="BB27" s="1" t="s">
        <v>1726</v>
      </c>
      <c r="BC27" s="228"/>
      <c r="BD27" s="1" t="s">
        <v>1727</v>
      </c>
      <c r="BE27" s="965"/>
      <c r="BF27" s="165"/>
      <c r="BG27" s="228">
        <v>10070</v>
      </c>
      <c r="BH27" s="228">
        <v>10115</v>
      </c>
      <c r="BI27" s="229"/>
      <c r="BJ27" s="965"/>
      <c r="BK27" s="165"/>
      <c r="BL27" s="228">
        <v>10225</v>
      </c>
    </row>
    <row r="28" spans="1:95" ht="16.5" thickTop="1" thickBot="1">
      <c r="A28" s="225">
        <v>28</v>
      </c>
      <c r="B28" s="226">
        <f>SUM(Bestellung!D28)</f>
        <v>0</v>
      </c>
      <c r="C28" s="967"/>
      <c r="D28" s="373">
        <f>SUM(Bestellung!D53)</f>
        <v>0</v>
      </c>
      <c r="E28" s="225">
        <v>53</v>
      </c>
      <c r="F28" s="228">
        <v>94</v>
      </c>
      <c r="G28" s="373">
        <f>SUM(Bestellung!D94)</f>
        <v>0</v>
      </c>
      <c r="H28" s="967"/>
      <c r="I28" s="373">
        <f>SUM(Bestellung!D119)</f>
        <v>0</v>
      </c>
      <c r="J28" s="228">
        <v>119</v>
      </c>
      <c r="K28" s="228">
        <v>169</v>
      </c>
      <c r="L28" s="373">
        <f>SUM(Bestellung!D169)</f>
        <v>10</v>
      </c>
      <c r="M28" s="967"/>
      <c r="N28" s="381">
        <f>SUM(Bestellung!D196)</f>
        <v>7</v>
      </c>
      <c r="O28" s="228" t="s">
        <v>1502</v>
      </c>
      <c r="P28" s="392" t="s">
        <v>1527</v>
      </c>
      <c r="Q28" s="393">
        <f>SUM(Bestellung!D211)</f>
        <v>7</v>
      </c>
      <c r="R28" s="966"/>
      <c r="S28" s="381">
        <f>SUM(Bestellung!D236)</f>
        <v>10</v>
      </c>
      <c r="T28" s="228" t="s">
        <v>1480</v>
      </c>
      <c r="U28" s="392" t="s">
        <v>1553</v>
      </c>
      <c r="V28" s="393">
        <f>SUM(Bestellung!D251)</f>
        <v>10</v>
      </c>
      <c r="W28" s="966"/>
      <c r="X28" s="381">
        <f>SUM(Bestellung!D276)</f>
        <v>10</v>
      </c>
      <c r="Y28" s="228" t="s">
        <v>1489</v>
      </c>
      <c r="Z28" s="392" t="s">
        <v>1580</v>
      </c>
      <c r="AA28" s="393">
        <f>SUM(Bestellung!D291)</f>
        <v>10</v>
      </c>
      <c r="AB28" s="966"/>
      <c r="AC28" s="230"/>
      <c r="AD28" s="256" t="s">
        <v>460</v>
      </c>
      <c r="AE28" s="256" t="s">
        <v>554</v>
      </c>
      <c r="AF28" s="257"/>
      <c r="AG28" s="965"/>
      <c r="AH28" s="230"/>
      <c r="AI28" s="258" t="s">
        <v>772</v>
      </c>
      <c r="AJ28" s="259" t="s">
        <v>924</v>
      </c>
      <c r="AK28" s="257"/>
      <c r="AL28" s="965"/>
      <c r="AM28" s="249"/>
      <c r="AN28" s="250" t="s">
        <v>1728</v>
      </c>
      <c r="AO28" s="228"/>
      <c r="AP28" s="235" t="s">
        <v>1729</v>
      </c>
      <c r="AQ28" s="228"/>
      <c r="AR28" s="235" t="s">
        <v>1730</v>
      </c>
      <c r="AS28" s="228"/>
      <c r="AT28" s="235" t="s">
        <v>1731</v>
      </c>
      <c r="AU28" s="228"/>
      <c r="AV28" s="235" t="s">
        <v>1732</v>
      </c>
      <c r="AW28" s="228"/>
      <c r="AX28" s="1" t="s">
        <v>1733</v>
      </c>
      <c r="AY28" s="228"/>
      <c r="AZ28" s="1" t="s">
        <v>1734</v>
      </c>
      <c r="BA28" s="228"/>
      <c r="BB28" s="1" t="s">
        <v>1735</v>
      </c>
      <c r="BC28" s="228"/>
      <c r="BD28" s="1" t="s">
        <v>1736</v>
      </c>
      <c r="BE28" s="965"/>
      <c r="BF28" s="165"/>
      <c r="BG28" s="228">
        <v>10065</v>
      </c>
      <c r="BH28" s="228">
        <v>10120</v>
      </c>
      <c r="BI28" s="229"/>
      <c r="BJ28" s="965"/>
      <c r="BK28" s="165"/>
      <c r="BL28" s="228">
        <v>10220</v>
      </c>
    </row>
    <row r="29" spans="1:95" ht="16.5" thickTop="1" thickBot="1">
      <c r="A29" s="225">
        <v>29</v>
      </c>
      <c r="B29" s="226">
        <f>SUM(Bestellung!D29)</f>
        <v>0</v>
      </c>
      <c r="C29" s="967"/>
      <c r="D29" s="373">
        <f>SUM(Bestellung!D52)</f>
        <v>0</v>
      </c>
      <c r="E29" s="225">
        <v>52</v>
      </c>
      <c r="F29" s="228">
        <v>95</v>
      </c>
      <c r="G29" s="373">
        <f>SUM(Bestellung!D95)</f>
        <v>0</v>
      </c>
      <c r="H29" s="967"/>
      <c r="I29" s="373">
        <f>SUM(Bestellung!D118)</f>
        <v>0</v>
      </c>
      <c r="J29" s="228">
        <v>118</v>
      </c>
      <c r="K29" s="228">
        <v>170</v>
      </c>
      <c r="L29" s="373">
        <f>SUM(Bestellung!D170)</f>
        <v>10</v>
      </c>
      <c r="M29" s="967"/>
      <c r="N29" s="381">
        <f>SUM(Bestellung!D195)</f>
        <v>10</v>
      </c>
      <c r="O29" s="228" t="s">
        <v>1508</v>
      </c>
      <c r="P29" s="392" t="s">
        <v>1533</v>
      </c>
      <c r="Q29" s="393">
        <f>SUM(Bestellung!D212)</f>
        <v>7</v>
      </c>
      <c r="R29" s="966"/>
      <c r="S29" s="381">
        <f>SUM(Bestellung!D235)</f>
        <v>10</v>
      </c>
      <c r="T29" s="228" t="s">
        <v>1486</v>
      </c>
      <c r="U29" s="392" t="s">
        <v>1559</v>
      </c>
      <c r="V29" s="393">
        <f>SUM(Bestellung!D252)</f>
        <v>0</v>
      </c>
      <c r="W29" s="966"/>
      <c r="X29" s="381">
        <f>SUM(Bestellung!D275)</f>
        <v>0</v>
      </c>
      <c r="Y29" s="228" t="s">
        <v>1483</v>
      </c>
      <c r="Z29" s="392" t="s">
        <v>1581</v>
      </c>
      <c r="AA29" s="393">
        <f>SUM(Bestellung!D292)</f>
        <v>10</v>
      </c>
      <c r="AB29" s="966"/>
      <c r="AC29" s="230"/>
      <c r="AD29" s="256" t="s">
        <v>454</v>
      </c>
      <c r="AE29" s="256" t="s">
        <v>580</v>
      </c>
      <c r="AF29" s="257"/>
      <c r="AG29" s="965"/>
      <c r="AH29" s="230"/>
      <c r="AI29" s="258" t="s">
        <v>724</v>
      </c>
      <c r="AJ29" s="259" t="s">
        <v>927</v>
      </c>
      <c r="AK29" s="257"/>
      <c r="AL29" s="965"/>
      <c r="AM29" s="249"/>
      <c r="AN29" s="250" t="s">
        <v>1737</v>
      </c>
      <c r="AO29" s="228"/>
      <c r="AP29" s="235" t="s">
        <v>1738</v>
      </c>
      <c r="AQ29" s="228"/>
      <c r="AR29" s="235" t="s">
        <v>1739</v>
      </c>
      <c r="AS29" s="228"/>
      <c r="AT29" s="235" t="s">
        <v>1740</v>
      </c>
      <c r="AU29" s="228"/>
      <c r="AV29" s="235" t="s">
        <v>1741</v>
      </c>
      <c r="AW29" s="228"/>
      <c r="AX29" s="1" t="s">
        <v>1742</v>
      </c>
      <c r="AY29" s="228"/>
      <c r="AZ29" s="1" t="s">
        <v>1743</v>
      </c>
      <c r="BA29" s="228"/>
      <c r="BB29" s="1" t="s">
        <v>1744</v>
      </c>
      <c r="BC29" s="228"/>
      <c r="BD29" s="1" t="s">
        <v>1745</v>
      </c>
      <c r="BE29" s="965"/>
      <c r="BF29" s="165"/>
      <c r="BG29" s="228">
        <v>10061</v>
      </c>
      <c r="BH29" s="228">
        <v>10125</v>
      </c>
      <c r="BI29" s="229"/>
      <c r="BJ29" s="965"/>
      <c r="BK29" s="165"/>
      <c r="BL29" s="228">
        <v>10217</v>
      </c>
    </row>
    <row r="30" spans="1:95" ht="16.5" thickTop="1" thickBot="1">
      <c r="A30" s="225">
        <v>30</v>
      </c>
      <c r="B30" s="226">
        <f>SUM(Bestellung!D30)</f>
        <v>0</v>
      </c>
      <c r="C30" s="224"/>
      <c r="D30" s="373">
        <f>SUM(Bestellung!D51)</f>
        <v>0</v>
      </c>
      <c r="E30" s="225">
        <v>51</v>
      </c>
      <c r="F30" s="228">
        <v>96</v>
      </c>
      <c r="G30" s="373">
        <f>SUM(Bestellung!D96)</f>
        <v>0</v>
      </c>
      <c r="I30" s="373">
        <f>SUM(Bestellung!D117)</f>
        <v>0</v>
      </c>
      <c r="J30" s="228">
        <v>117</v>
      </c>
      <c r="K30" s="228">
        <v>171</v>
      </c>
      <c r="L30" s="373">
        <f>SUM(Bestellung!D171)</f>
        <v>10</v>
      </c>
      <c r="N30" s="381">
        <f>SUM(Bestellung!D194)</f>
        <v>0</v>
      </c>
      <c r="O30" s="228" t="s">
        <v>1514</v>
      </c>
      <c r="P30" s="392" t="s">
        <v>1539</v>
      </c>
      <c r="Q30" s="393">
        <f>SUM(Bestellung!D213)</f>
        <v>7</v>
      </c>
      <c r="S30" s="381">
        <f>SUM(Bestellung!D234)</f>
        <v>10</v>
      </c>
      <c r="T30" s="228" t="s">
        <v>1492</v>
      </c>
      <c r="U30" s="392" t="s">
        <v>1565</v>
      </c>
      <c r="V30" s="393">
        <f>SUM(Bestellung!D253)</f>
        <v>10</v>
      </c>
      <c r="X30" s="381">
        <f>SUM(Bestellung!D274)</f>
        <v>10</v>
      </c>
      <c r="Y30" s="228" t="s">
        <v>1475</v>
      </c>
      <c r="Z30" s="392" t="s">
        <v>1574</v>
      </c>
      <c r="AA30" s="393">
        <f>SUM(Bestellung!D293)</f>
        <v>10</v>
      </c>
      <c r="AC30" s="230"/>
      <c r="AD30" s="256" t="s">
        <v>451</v>
      </c>
      <c r="AE30" s="256" t="s">
        <v>585</v>
      </c>
      <c r="AF30" s="257"/>
      <c r="AH30" s="230"/>
      <c r="AI30" s="258" t="s">
        <v>711</v>
      </c>
      <c r="AJ30" s="259" t="s">
        <v>937</v>
      </c>
      <c r="AK30" s="257"/>
      <c r="AM30" s="249"/>
      <c r="AN30" s="250" t="s">
        <v>1746</v>
      </c>
      <c r="AO30" s="228"/>
      <c r="AP30" s="235" t="s">
        <v>1460</v>
      </c>
      <c r="AQ30" s="228"/>
      <c r="AR30" s="235" t="s">
        <v>1747</v>
      </c>
      <c r="AS30" s="228"/>
      <c r="AT30" s="235" t="s">
        <v>1748</v>
      </c>
      <c r="AU30" s="228"/>
      <c r="AV30" s="235" t="s">
        <v>1749</v>
      </c>
      <c r="AW30" s="228"/>
      <c r="AX30" s="1" t="s">
        <v>1750</v>
      </c>
      <c r="AY30" s="228"/>
      <c r="AZ30" s="1" t="s">
        <v>1751</v>
      </c>
      <c r="BA30" s="228"/>
      <c r="BB30" s="1" t="s">
        <v>1752</v>
      </c>
      <c r="BC30" s="228"/>
      <c r="BD30" s="1" t="s">
        <v>1753</v>
      </c>
      <c r="BF30" s="165"/>
      <c r="BG30" s="228">
        <v>10060</v>
      </c>
      <c r="BH30" s="228">
        <v>10130</v>
      </c>
      <c r="BI30" s="229"/>
      <c r="BK30" s="165"/>
      <c r="BL30" s="228">
        <v>10215</v>
      </c>
    </row>
    <row r="31" spans="1:95" ht="16.5" thickTop="1" thickBot="1">
      <c r="A31" s="225">
        <v>31</v>
      </c>
      <c r="B31" s="226">
        <f>SUM(Bestellung!D31)</f>
        <v>0</v>
      </c>
      <c r="C31" s="224"/>
      <c r="D31" s="373">
        <f>SUM(Bestellung!D50)</f>
        <v>0</v>
      </c>
      <c r="E31" s="225">
        <v>50</v>
      </c>
      <c r="F31" s="228">
        <v>97</v>
      </c>
      <c r="G31" s="373">
        <f>SUM(Bestellung!D97)</f>
        <v>0</v>
      </c>
      <c r="I31" s="373">
        <f>SUM(Bestellung!D116)</f>
        <v>0</v>
      </c>
      <c r="J31" s="228">
        <v>116</v>
      </c>
      <c r="K31" s="228">
        <v>172</v>
      </c>
      <c r="L31" s="373">
        <f>SUM(Bestellung!D172)</f>
        <v>10</v>
      </c>
      <c r="N31" s="381">
        <f>SUM(Bestellung!D193)</f>
        <v>10</v>
      </c>
      <c r="O31" s="228" t="s">
        <v>1520</v>
      </c>
      <c r="P31" s="392" t="s">
        <v>1545</v>
      </c>
      <c r="Q31" s="393">
        <f>SUM(Bestellung!D214)</f>
        <v>7</v>
      </c>
      <c r="S31" s="381">
        <f>SUM(Bestellung!D233)</f>
        <v>10</v>
      </c>
      <c r="T31" s="228" t="s">
        <v>1498</v>
      </c>
      <c r="U31" s="392" t="s">
        <v>1571</v>
      </c>
      <c r="V31" s="393">
        <f>SUM(Bestellung!D254)</f>
        <v>10</v>
      </c>
      <c r="X31" s="381">
        <f>SUM(Bestellung!D273)</f>
        <v>10</v>
      </c>
      <c r="Y31" s="228" t="s">
        <v>1474</v>
      </c>
      <c r="Z31" s="256" t="s">
        <v>280</v>
      </c>
      <c r="AA31" s="390"/>
      <c r="AC31" s="230"/>
      <c r="AD31" s="256" t="s">
        <v>446</v>
      </c>
      <c r="AE31" s="256" t="s">
        <v>591</v>
      </c>
      <c r="AF31" s="257"/>
      <c r="AH31" s="230"/>
      <c r="AI31" s="258" t="s">
        <v>697</v>
      </c>
      <c r="AJ31" s="259" t="s">
        <v>938</v>
      </c>
      <c r="AK31" s="257"/>
      <c r="AM31" s="249"/>
      <c r="AN31" s="250" t="s">
        <v>1754</v>
      </c>
      <c r="AO31" s="228"/>
      <c r="AP31" s="235" t="s">
        <v>1755</v>
      </c>
      <c r="AQ31" s="228"/>
      <c r="AR31" s="235" t="s">
        <v>1756</v>
      </c>
      <c r="AS31" s="228"/>
      <c r="AT31" s="235" t="s">
        <v>1757</v>
      </c>
      <c r="AU31" s="228"/>
      <c r="AV31" s="235" t="s">
        <v>1758</v>
      </c>
      <c r="AW31" s="228"/>
      <c r="AX31" s="1" t="s">
        <v>1759</v>
      </c>
      <c r="AY31" s="228"/>
      <c r="AZ31" s="1" t="s">
        <v>1760</v>
      </c>
      <c r="BA31" s="228"/>
      <c r="BB31" s="1" t="s">
        <v>1761</v>
      </c>
      <c r="BC31" s="228"/>
      <c r="BD31" s="1" t="s">
        <v>1762</v>
      </c>
      <c r="BF31" s="165"/>
      <c r="BG31" s="228">
        <v>10055</v>
      </c>
      <c r="BH31" s="228">
        <v>10135</v>
      </c>
      <c r="BI31" s="229"/>
      <c r="BK31" s="165"/>
      <c r="BL31" s="228">
        <v>10210</v>
      </c>
    </row>
    <row r="32" spans="1:95" ht="16.5" thickTop="1" thickBot="1">
      <c r="A32" s="225">
        <v>32</v>
      </c>
      <c r="B32" s="226">
        <f>SUM(Bestellung!D32)</f>
        <v>0</v>
      </c>
      <c r="C32" s="210"/>
      <c r="D32" s="373">
        <f>SUM(Bestellung!D49)</f>
        <v>0</v>
      </c>
      <c r="E32" s="225">
        <v>49</v>
      </c>
      <c r="F32" s="228">
        <v>98</v>
      </c>
      <c r="G32" s="373">
        <f>SUM(Bestellung!D98)</f>
        <v>0</v>
      </c>
      <c r="I32" s="373">
        <f>SUM(Bestellung!D115)</f>
        <v>0</v>
      </c>
      <c r="J32" s="228">
        <v>115</v>
      </c>
      <c r="K32" s="228">
        <v>173</v>
      </c>
      <c r="L32" s="373">
        <f>SUM(Bestellung!D173)</f>
        <v>10</v>
      </c>
      <c r="N32" s="381">
        <f>SUM(Bestellung!D192)</f>
        <v>7</v>
      </c>
      <c r="O32" s="228" t="s">
        <v>1526</v>
      </c>
      <c r="P32" s="392" t="s">
        <v>1551</v>
      </c>
      <c r="Q32" s="393">
        <f>SUM(Bestellung!D215)</f>
        <v>0</v>
      </c>
      <c r="S32" s="381">
        <f>SUM(Bestellung!D232)</f>
        <v>10</v>
      </c>
      <c r="T32" s="228" t="s">
        <v>1504</v>
      </c>
      <c r="U32" s="392" t="s">
        <v>1578</v>
      </c>
      <c r="V32" s="393">
        <f>SUM(Bestellung!D255)</f>
        <v>10</v>
      </c>
      <c r="X32" s="381">
        <f>SUM(Bestellung!D272)</f>
        <v>0</v>
      </c>
      <c r="Y32" s="228" t="s">
        <v>1482</v>
      </c>
      <c r="Z32" s="256" t="s">
        <v>283</v>
      </c>
      <c r="AA32" s="390"/>
      <c r="AC32" s="230"/>
      <c r="AD32" s="256" t="s">
        <v>1325</v>
      </c>
      <c r="AE32" s="256" t="s">
        <v>593</v>
      </c>
      <c r="AF32" s="257"/>
      <c r="AH32" s="230"/>
      <c r="AI32" s="258" t="s">
        <v>694</v>
      </c>
      <c r="AJ32" s="259" t="s">
        <v>952</v>
      </c>
      <c r="AK32" s="257"/>
      <c r="AM32" s="249"/>
      <c r="AN32" s="250" t="s">
        <v>1763</v>
      </c>
      <c r="AO32" s="228"/>
      <c r="AP32" s="235" t="s">
        <v>1764</v>
      </c>
      <c r="AQ32" s="228"/>
      <c r="AR32" s="235" t="s">
        <v>1765</v>
      </c>
      <c r="AS32" s="228"/>
      <c r="AT32" s="235" t="s">
        <v>1766</v>
      </c>
      <c r="AU32" s="228"/>
      <c r="AV32" s="235" t="s">
        <v>1767</v>
      </c>
      <c r="AW32" s="228"/>
      <c r="AX32" s="1" t="s">
        <v>1768</v>
      </c>
      <c r="AY32" s="228"/>
      <c r="AZ32" s="1" t="s">
        <v>1769</v>
      </c>
      <c r="BA32" s="228"/>
      <c r="BB32" s="1" t="s">
        <v>1770</v>
      </c>
      <c r="BC32" s="228"/>
      <c r="BD32" s="1" t="s">
        <v>1771</v>
      </c>
      <c r="BF32" s="165"/>
      <c r="BG32" s="228">
        <v>10050</v>
      </c>
      <c r="BH32" s="228">
        <v>10140</v>
      </c>
      <c r="BI32" s="229"/>
      <c r="BK32" s="165"/>
      <c r="BL32" s="228">
        <v>10205</v>
      </c>
    </row>
    <row r="33" spans="1:64" ht="16.5" thickTop="1" thickBot="1">
      <c r="A33" s="225">
        <v>33</v>
      </c>
      <c r="B33" s="226">
        <f>SUM(Bestellung!D33)</f>
        <v>0</v>
      </c>
      <c r="C33" s="210"/>
      <c r="D33" s="373">
        <f>SUM(Bestellung!D48)</f>
        <v>0</v>
      </c>
      <c r="E33" s="225">
        <v>48</v>
      </c>
      <c r="F33" s="228">
        <v>99</v>
      </c>
      <c r="G33" s="373">
        <f>SUM(Bestellung!D99)</f>
        <v>0</v>
      </c>
      <c r="I33" s="373">
        <f>SUM(Bestellung!D114)</f>
        <v>0</v>
      </c>
      <c r="J33" s="228">
        <v>114</v>
      </c>
      <c r="K33" s="228">
        <v>174</v>
      </c>
      <c r="L33" s="373">
        <f>SUM(Bestellung!D174)</f>
        <v>10</v>
      </c>
      <c r="N33" s="381">
        <f>SUM(Bestellung!D191)</f>
        <v>10</v>
      </c>
      <c r="O33" s="228" t="s">
        <v>1532</v>
      </c>
      <c r="P33" s="392" t="s">
        <v>1557</v>
      </c>
      <c r="Q33" s="393">
        <f>SUM(Bestellung!D216)</f>
        <v>10</v>
      </c>
      <c r="S33" s="381">
        <f>SUM(Bestellung!D231)</f>
        <v>10</v>
      </c>
      <c r="T33" s="228" t="s">
        <v>1510</v>
      </c>
      <c r="U33" s="392" t="s">
        <v>1579</v>
      </c>
      <c r="V33" s="393">
        <f>SUM(Bestellung!D256)</f>
        <v>10</v>
      </c>
      <c r="X33" s="381">
        <f>SUM(Bestellung!D271)</f>
        <v>7</v>
      </c>
      <c r="Y33" s="228" t="s">
        <v>1488</v>
      </c>
      <c r="Z33" s="256" t="s">
        <v>286</v>
      </c>
      <c r="AA33" s="390"/>
      <c r="AC33" s="230"/>
      <c r="AD33" s="256" t="s">
        <v>436</v>
      </c>
      <c r="AE33" s="256" t="s">
        <v>596</v>
      </c>
      <c r="AF33" s="257"/>
      <c r="AH33" s="230"/>
      <c r="AI33" s="258" t="s">
        <v>688</v>
      </c>
      <c r="AJ33" s="259" t="s">
        <v>1008</v>
      </c>
      <c r="AK33" s="257"/>
      <c r="AM33" s="249"/>
      <c r="AN33" s="250" t="s">
        <v>1772</v>
      </c>
      <c r="AO33" s="228"/>
      <c r="AP33" s="235" t="s">
        <v>1773</v>
      </c>
      <c r="AQ33" s="228"/>
      <c r="AR33" s="235" t="s">
        <v>1774</v>
      </c>
      <c r="AS33" s="228"/>
      <c r="AT33" s="235" t="s">
        <v>1775</v>
      </c>
      <c r="AU33" s="228"/>
      <c r="AV33" s="235" t="s">
        <v>1776</v>
      </c>
      <c r="AW33" s="228"/>
      <c r="AX33" s="1" t="s">
        <v>1777</v>
      </c>
      <c r="AY33" s="228"/>
      <c r="AZ33" s="1" t="s">
        <v>1778</v>
      </c>
      <c r="BA33" s="228"/>
      <c r="BB33" s="1" t="s">
        <v>1779</v>
      </c>
      <c r="BC33" s="228"/>
      <c r="BD33" s="1" t="s">
        <v>1780</v>
      </c>
      <c r="BF33" s="165"/>
      <c r="BG33" s="228">
        <v>10045</v>
      </c>
      <c r="BH33" s="228">
        <v>10145</v>
      </c>
      <c r="BI33" s="229"/>
      <c r="BK33" s="165"/>
      <c r="BL33" s="228">
        <v>10202</v>
      </c>
    </row>
    <row r="34" spans="1:64" ht="16.5" thickTop="1" thickBot="1">
      <c r="A34" s="225">
        <v>34</v>
      </c>
      <c r="B34" s="226">
        <f>SUM(Bestellung!D34)</f>
        <v>0</v>
      </c>
      <c r="C34" s="210"/>
      <c r="D34" s="373">
        <f>SUM(Bestellung!D47)</f>
        <v>0</v>
      </c>
      <c r="E34" s="225">
        <v>47</v>
      </c>
      <c r="F34" s="228">
        <v>100</v>
      </c>
      <c r="G34" s="373">
        <f>SUM(Bestellung!D100)</f>
        <v>0</v>
      </c>
      <c r="I34" s="373">
        <f>SUM(Bestellung!D113)</f>
        <v>0</v>
      </c>
      <c r="J34" s="228">
        <v>113</v>
      </c>
      <c r="K34" s="228">
        <v>175</v>
      </c>
      <c r="L34" s="373">
        <f>SUM(Bestellung!D175)</f>
        <v>10</v>
      </c>
      <c r="N34" s="381">
        <f>SUM(Bestellung!D190)</f>
        <v>10</v>
      </c>
      <c r="O34" s="228" t="s">
        <v>1538</v>
      </c>
      <c r="P34" s="392" t="s">
        <v>1563</v>
      </c>
      <c r="Q34" s="393">
        <f>SUM(Bestellung!D217)</f>
        <v>10</v>
      </c>
      <c r="S34" s="381">
        <f>SUM(Bestellung!D230)</f>
        <v>10</v>
      </c>
      <c r="T34" s="228" t="s">
        <v>1516</v>
      </c>
      <c r="U34" s="392" t="s">
        <v>1572</v>
      </c>
      <c r="V34" s="393">
        <f>SUM(Bestellung!D257)</f>
        <v>10</v>
      </c>
      <c r="X34" s="381">
        <f>SUM(Bestellung!D270)</f>
        <v>10</v>
      </c>
      <c r="Y34" s="228" t="s">
        <v>1494</v>
      </c>
      <c r="Z34" s="256" t="s">
        <v>289</v>
      </c>
      <c r="AA34" s="390"/>
      <c r="AC34" s="230"/>
      <c r="AD34" s="256" t="s">
        <v>414</v>
      </c>
      <c r="AE34" s="256" t="s">
        <v>599</v>
      </c>
      <c r="AF34" s="257"/>
      <c r="AH34" s="230"/>
      <c r="AI34" s="258" t="s">
        <v>681</v>
      </c>
      <c r="AJ34" s="259" t="s">
        <v>1038</v>
      </c>
      <c r="AK34" s="257"/>
      <c r="AM34" s="249"/>
      <c r="AN34" s="250" t="s">
        <v>1781</v>
      </c>
      <c r="AO34" s="228"/>
      <c r="AP34" s="235" t="s">
        <v>1782</v>
      </c>
      <c r="AQ34" s="228"/>
      <c r="AR34" s="235" t="s">
        <v>1783</v>
      </c>
      <c r="AS34" s="228"/>
      <c r="AT34" s="235" t="s">
        <v>1784</v>
      </c>
      <c r="AU34" s="228"/>
      <c r="AV34" s="235" t="s">
        <v>1785</v>
      </c>
      <c r="AW34" s="228"/>
      <c r="AX34" s="1" t="s">
        <v>1786</v>
      </c>
      <c r="AY34" s="228"/>
      <c r="AZ34" s="1" t="s">
        <v>1787</v>
      </c>
      <c r="BA34" s="228"/>
      <c r="BB34" s="1" t="s">
        <v>1788</v>
      </c>
      <c r="BC34" s="228"/>
      <c r="BD34" s="1" t="s">
        <v>1789</v>
      </c>
      <c r="BF34" s="165"/>
      <c r="BG34" s="228">
        <v>10030</v>
      </c>
      <c r="BH34" s="228">
        <v>10150</v>
      </c>
      <c r="BI34" s="229"/>
      <c r="BK34" s="165"/>
      <c r="BL34" s="228">
        <v>10200</v>
      </c>
    </row>
    <row r="35" spans="1:64" ht="16.5" thickTop="1" thickBot="1">
      <c r="A35" s="225">
        <v>35</v>
      </c>
      <c r="B35" s="226">
        <f>SUM(Bestellung!D35)</f>
        <v>0</v>
      </c>
      <c r="C35" s="210"/>
      <c r="D35" s="373">
        <f>SUM(Bestellung!D46)</f>
        <v>0</v>
      </c>
      <c r="E35" s="225">
        <v>46</v>
      </c>
      <c r="F35" s="228">
        <v>101</v>
      </c>
      <c r="G35" s="373">
        <f>SUM(Bestellung!D101)</f>
        <v>0</v>
      </c>
      <c r="I35" s="373">
        <f>SUM(Bestellung!D112)</f>
        <v>0</v>
      </c>
      <c r="J35" s="228">
        <v>112</v>
      </c>
      <c r="K35" s="228">
        <v>176</v>
      </c>
      <c r="L35" s="373">
        <f>SUM(Bestellung!D176)</f>
        <v>0</v>
      </c>
      <c r="N35" s="381">
        <f>SUM(Bestellung!D189)</f>
        <v>10</v>
      </c>
      <c r="O35" s="228" t="s">
        <v>1544</v>
      </c>
      <c r="P35" s="392" t="s">
        <v>1569</v>
      </c>
      <c r="Q35" s="393">
        <f>SUM(Bestellung!D218)</f>
        <v>10</v>
      </c>
      <c r="S35" s="381">
        <f>SUM(Bestellung!D229)</f>
        <v>7</v>
      </c>
      <c r="T35" s="228" t="s">
        <v>1522</v>
      </c>
      <c r="U35" s="392" t="s">
        <v>1566</v>
      </c>
      <c r="V35" s="393">
        <f>SUM(Bestellung!D258)</f>
        <v>10</v>
      </c>
      <c r="X35" s="381">
        <f>SUM(Bestellung!D269)</f>
        <v>7</v>
      </c>
      <c r="Y35" s="228" t="s">
        <v>1500</v>
      </c>
      <c r="Z35" s="256" t="s">
        <v>306</v>
      </c>
      <c r="AA35" s="390"/>
      <c r="AC35" s="230"/>
      <c r="AD35" s="256" t="s">
        <v>411</v>
      </c>
      <c r="AE35" s="256" t="s">
        <v>604</v>
      </c>
      <c r="AF35" s="257"/>
      <c r="AH35" s="230"/>
      <c r="AI35" s="258" t="s">
        <v>670</v>
      </c>
      <c r="AJ35" s="259" t="s">
        <v>1047</v>
      </c>
      <c r="AK35" s="257"/>
      <c r="AM35" s="249"/>
      <c r="AN35" s="250" t="s">
        <v>1790</v>
      </c>
      <c r="AO35" s="228"/>
      <c r="AP35" s="235" t="s">
        <v>1791</v>
      </c>
      <c r="AQ35" s="228"/>
      <c r="AR35" s="235" t="s">
        <v>1792</v>
      </c>
      <c r="AS35" s="228"/>
      <c r="AT35" s="235" t="s">
        <v>1793</v>
      </c>
      <c r="AU35" s="228"/>
      <c r="AV35" s="235" t="s">
        <v>1794</v>
      </c>
      <c r="AW35" s="228"/>
      <c r="AX35" s="1" t="s">
        <v>1795</v>
      </c>
      <c r="AY35" s="228"/>
      <c r="AZ35" s="1" t="s">
        <v>1796</v>
      </c>
      <c r="BA35" s="228"/>
      <c r="BB35" s="1" t="s">
        <v>1797</v>
      </c>
      <c r="BC35" s="228"/>
      <c r="BD35" s="1" t="s">
        <v>1798</v>
      </c>
      <c r="BF35" s="165"/>
      <c r="BG35" s="228">
        <v>10027</v>
      </c>
      <c r="BH35" s="228">
        <v>10155</v>
      </c>
      <c r="BI35" s="229"/>
      <c r="BK35" s="165"/>
      <c r="BL35" s="228">
        <v>10197</v>
      </c>
    </row>
    <row r="36" spans="1:64" ht="16.5" thickTop="1" thickBot="1">
      <c r="A36" s="225">
        <v>36</v>
      </c>
      <c r="B36" s="226">
        <f>SUM(Bestellung!D36)</f>
        <v>0</v>
      </c>
      <c r="C36" s="210"/>
      <c r="D36" s="373">
        <f>SUM(Bestellung!D45)</f>
        <v>0</v>
      </c>
      <c r="E36" s="225">
        <v>45</v>
      </c>
      <c r="F36" s="228">
        <v>102</v>
      </c>
      <c r="G36" s="373">
        <f>SUM(Bestellung!D102)</f>
        <v>0</v>
      </c>
      <c r="I36" s="373">
        <f>SUM(Bestellung!D111)</f>
        <v>0</v>
      </c>
      <c r="J36" s="228">
        <v>111</v>
      </c>
      <c r="K36" s="228">
        <v>177</v>
      </c>
      <c r="L36" s="373">
        <f>SUM(Bestellung!D177)</f>
        <v>7</v>
      </c>
      <c r="N36" s="381">
        <f>SUM(Bestellung!D188)</f>
        <v>10</v>
      </c>
      <c r="O36" s="228" t="s">
        <v>1550</v>
      </c>
      <c r="P36" s="392" t="s">
        <v>1576</v>
      </c>
      <c r="Q36" s="393">
        <f>SUM(Bestellung!D219)</f>
        <v>10</v>
      </c>
      <c r="S36" s="381">
        <f>SUM(Bestellung!D228)</f>
        <v>0</v>
      </c>
      <c r="T36" s="228" t="s">
        <v>1528</v>
      </c>
      <c r="U36" s="392" t="s">
        <v>1560</v>
      </c>
      <c r="V36" s="393">
        <f>SUM(Bestellung!D259)</f>
        <v>10</v>
      </c>
      <c r="X36" s="381">
        <f>SUM(Bestellung!D268)</f>
        <v>10</v>
      </c>
      <c r="Y36" s="228" t="s">
        <v>1506</v>
      </c>
      <c r="Z36" s="256" t="s">
        <v>311</v>
      </c>
      <c r="AA36" s="390"/>
      <c r="AC36" s="230"/>
      <c r="AD36" s="256" t="s">
        <v>403</v>
      </c>
      <c r="AE36" s="256" t="s">
        <v>615</v>
      </c>
      <c r="AF36" s="257"/>
      <c r="AH36" s="230"/>
      <c r="AI36" s="258" t="s">
        <v>665</v>
      </c>
      <c r="AJ36" s="259" t="s">
        <v>1055</v>
      </c>
      <c r="AK36" s="257"/>
      <c r="AM36" s="249"/>
      <c r="AN36" s="250" t="s">
        <v>1799</v>
      </c>
      <c r="AO36" s="228"/>
      <c r="AP36" s="235" t="s">
        <v>1461</v>
      </c>
      <c r="AQ36" s="228"/>
      <c r="AR36" s="235" t="s">
        <v>1800</v>
      </c>
      <c r="AS36" s="228"/>
      <c r="AT36" s="235" t="s">
        <v>1801</v>
      </c>
      <c r="AU36" s="228"/>
      <c r="AV36" s="235" t="s">
        <v>1802</v>
      </c>
      <c r="AW36" s="228"/>
      <c r="AX36" s="1" t="s">
        <v>1803</v>
      </c>
      <c r="AY36" s="228"/>
      <c r="AZ36" s="1" t="s">
        <v>1804</v>
      </c>
      <c r="BA36" s="228"/>
      <c r="BB36" s="1" t="s">
        <v>1805</v>
      </c>
      <c r="BC36" s="228"/>
      <c r="BD36" s="1" t="s">
        <v>1806</v>
      </c>
      <c r="BF36" s="165"/>
      <c r="BG36" s="228">
        <v>10025</v>
      </c>
      <c r="BH36" s="228">
        <v>10160</v>
      </c>
      <c r="BI36" s="229"/>
      <c r="BK36" s="165"/>
      <c r="BL36" s="228">
        <v>10195</v>
      </c>
    </row>
    <row r="37" spans="1:64" ht="16.5" thickTop="1" thickBot="1">
      <c r="A37" s="225">
        <v>37</v>
      </c>
      <c r="B37" s="226">
        <f>SUM(Bestellung!D37)</f>
        <v>0</v>
      </c>
      <c r="C37" s="261"/>
      <c r="D37" s="373">
        <f>SUM(Bestellung!D44)</f>
        <v>0</v>
      </c>
      <c r="E37" s="225">
        <v>44</v>
      </c>
      <c r="F37" s="228">
        <v>103</v>
      </c>
      <c r="G37" s="373">
        <f>SUM(Bestellung!D103)</f>
        <v>0</v>
      </c>
      <c r="I37" s="373">
        <f>SUM(Bestellung!D110)</f>
        <v>0</v>
      </c>
      <c r="J37" s="228">
        <v>110</v>
      </c>
      <c r="K37" s="228">
        <v>178</v>
      </c>
      <c r="L37" s="373">
        <f>SUM(Bestellung!D178)</f>
        <v>10</v>
      </c>
      <c r="N37" s="381">
        <f>SUM(Bestellung!D187)</f>
        <v>10</v>
      </c>
      <c r="O37" s="228" t="s">
        <v>1556</v>
      </c>
      <c r="P37" s="392" t="s">
        <v>1577</v>
      </c>
      <c r="Q37" s="393">
        <f>SUM(Bestellung!D220)</f>
        <v>10</v>
      </c>
      <c r="S37" s="381">
        <f>SUM(Bestellung!D227)</f>
        <v>10</v>
      </c>
      <c r="T37" s="228" t="s">
        <v>1534</v>
      </c>
      <c r="U37" s="392" t="s">
        <v>1554</v>
      </c>
      <c r="V37" s="393">
        <f>SUM(Bestellung!D260)</f>
        <v>0</v>
      </c>
      <c r="X37" s="381">
        <f>SUM(Bestellung!D267)</f>
        <v>10</v>
      </c>
      <c r="Y37" s="228" t="s">
        <v>1512</v>
      </c>
      <c r="Z37" s="256" t="s">
        <v>326</v>
      </c>
      <c r="AA37" s="390"/>
      <c r="AC37" s="230"/>
      <c r="AD37" s="256" t="s">
        <v>392</v>
      </c>
      <c r="AE37" s="256" t="s">
        <v>640</v>
      </c>
      <c r="AF37" s="257"/>
      <c r="AH37" s="230"/>
      <c r="AI37" s="258" t="s">
        <v>652</v>
      </c>
      <c r="AJ37" s="259" t="s">
        <v>1078</v>
      </c>
      <c r="AK37" s="257"/>
      <c r="AM37" s="249"/>
      <c r="AN37" s="250" t="s">
        <v>1807</v>
      </c>
      <c r="AO37" s="228"/>
      <c r="AP37" s="235" t="s">
        <v>1808</v>
      </c>
      <c r="AQ37" s="228"/>
      <c r="AR37" s="235" t="s">
        <v>1809</v>
      </c>
      <c r="AS37" s="228"/>
      <c r="AT37" s="235" t="s">
        <v>1810</v>
      </c>
      <c r="AU37" s="228"/>
      <c r="AV37" s="235" t="s">
        <v>1811</v>
      </c>
      <c r="AW37" s="228"/>
      <c r="AX37" s="1" t="s">
        <v>1812</v>
      </c>
      <c r="AY37" s="228"/>
      <c r="AZ37" s="1" t="s">
        <v>1813</v>
      </c>
      <c r="BA37" s="228"/>
      <c r="BB37" s="1" t="s">
        <v>1814</v>
      </c>
      <c r="BC37" s="228"/>
      <c r="BD37" s="1" t="s">
        <v>1815</v>
      </c>
      <c r="BF37" s="165"/>
      <c r="BG37" s="228">
        <v>10020</v>
      </c>
      <c r="BH37" s="228">
        <v>10162</v>
      </c>
      <c r="BI37" s="229"/>
      <c r="BK37" s="165"/>
      <c r="BL37" s="228">
        <v>10190</v>
      </c>
    </row>
    <row r="38" spans="1:64" ht="16.5" thickTop="1" thickBot="1">
      <c r="A38" s="225">
        <v>38</v>
      </c>
      <c r="B38" s="226">
        <f>SUM(Bestellung!D38)</f>
        <v>0</v>
      </c>
      <c r="C38" s="261"/>
      <c r="D38" s="373">
        <f>SUM(Bestellung!D43)</f>
        <v>0</v>
      </c>
      <c r="E38" s="225">
        <v>43</v>
      </c>
      <c r="F38" s="228">
        <v>104</v>
      </c>
      <c r="G38" s="373">
        <f>SUM(Bestellung!D104)</f>
        <v>0</v>
      </c>
      <c r="I38" s="373">
        <f>SUM(Bestellung!D109)</f>
        <v>0</v>
      </c>
      <c r="J38" s="228">
        <v>109</v>
      </c>
      <c r="K38" s="228">
        <v>179</v>
      </c>
      <c r="L38" s="373">
        <f>SUM(Bestellung!D179)</f>
        <v>10</v>
      </c>
      <c r="N38" s="381">
        <f>SUM(Bestellung!D186)</f>
        <v>10</v>
      </c>
      <c r="O38" s="228" t="s">
        <v>1562</v>
      </c>
      <c r="P38" s="392" t="s">
        <v>1570</v>
      </c>
      <c r="Q38" s="393">
        <f>SUM(Bestellung!D221)</f>
        <v>10</v>
      </c>
      <c r="S38" s="381">
        <f>SUM(Bestellung!D226)</f>
        <v>10</v>
      </c>
      <c r="T38" s="228" t="s">
        <v>1540</v>
      </c>
      <c r="U38" s="392" t="s">
        <v>1548</v>
      </c>
      <c r="V38" s="393">
        <f>SUM(Bestellung!D261)</f>
        <v>7</v>
      </c>
      <c r="X38" s="381">
        <f>SUM(Bestellung!D266)</f>
        <v>10</v>
      </c>
      <c r="Y38" s="228" t="s">
        <v>1518</v>
      </c>
      <c r="Z38" s="256" t="s">
        <v>334</v>
      </c>
      <c r="AA38" s="390"/>
      <c r="AC38" s="230"/>
      <c r="AD38" s="256" t="s">
        <v>367</v>
      </c>
      <c r="AE38" s="256" t="s">
        <v>647</v>
      </c>
      <c r="AF38" s="257"/>
      <c r="AH38" s="230"/>
      <c r="AI38" s="258" t="s">
        <v>649</v>
      </c>
      <c r="AJ38" s="259" t="s">
        <v>1122</v>
      </c>
      <c r="AK38" s="257"/>
      <c r="AM38" s="249"/>
      <c r="AN38" s="250" t="s">
        <v>1816</v>
      </c>
      <c r="AO38" s="228"/>
      <c r="AP38" s="235" t="s">
        <v>1817</v>
      </c>
      <c r="AQ38" s="228"/>
      <c r="AR38" s="235" t="s">
        <v>1818</v>
      </c>
      <c r="AS38" s="228"/>
      <c r="AT38" s="235" t="s">
        <v>1819</v>
      </c>
      <c r="AU38" s="228"/>
      <c r="AV38" s="235" t="s">
        <v>1820</v>
      </c>
      <c r="AW38" s="228"/>
      <c r="AX38" s="1" t="s">
        <v>1821</v>
      </c>
      <c r="AY38" s="228"/>
      <c r="AZ38" s="1" t="s">
        <v>1822</v>
      </c>
      <c r="BA38" s="228"/>
      <c r="BB38" s="1" t="s">
        <v>1823</v>
      </c>
      <c r="BC38" s="228"/>
      <c r="BD38" s="1" t="s">
        <v>1824</v>
      </c>
      <c r="BF38" s="165"/>
      <c r="BG38" s="228">
        <v>10015</v>
      </c>
      <c r="BH38" s="228">
        <v>10165</v>
      </c>
      <c r="BI38" s="229"/>
      <c r="BK38" s="165"/>
      <c r="BL38" s="228">
        <v>10185</v>
      </c>
    </row>
    <row r="39" spans="1:64" ht="16.5" thickTop="1" thickBot="1">
      <c r="A39" s="225">
        <v>39</v>
      </c>
      <c r="B39" s="226">
        <f>SUM(Bestellung!D39)</f>
        <v>0</v>
      </c>
      <c r="C39" s="261"/>
      <c r="D39" s="373">
        <f>SUM(Bestellung!D42)</f>
        <v>0</v>
      </c>
      <c r="E39" s="225">
        <v>42</v>
      </c>
      <c r="F39" s="228">
        <v>105</v>
      </c>
      <c r="G39" s="373">
        <f>SUM(Bestellung!D105)</f>
        <v>0</v>
      </c>
      <c r="I39" s="373">
        <f>SUM(Bestellung!D108)</f>
        <v>0</v>
      </c>
      <c r="J39" s="228">
        <v>108</v>
      </c>
      <c r="K39" s="228">
        <v>180</v>
      </c>
      <c r="L39" s="373">
        <f>SUM(Bestellung!D180)</f>
        <v>10</v>
      </c>
      <c r="N39" s="381">
        <f>SUM(Bestellung!D185)</f>
        <v>0</v>
      </c>
      <c r="O39" s="228" t="s">
        <v>1568</v>
      </c>
      <c r="P39" s="392" t="s">
        <v>1564</v>
      </c>
      <c r="Q39" s="393">
        <f>SUM(Bestellung!D222)</f>
        <v>10</v>
      </c>
      <c r="S39" s="381">
        <f>SUM(Bestellung!D225)</f>
        <v>10</v>
      </c>
      <c r="T39" s="228" t="s">
        <v>1546</v>
      </c>
      <c r="U39" s="392" t="s">
        <v>1542</v>
      </c>
      <c r="V39" s="393">
        <f>SUM(Bestellung!D262)</f>
        <v>7</v>
      </c>
      <c r="X39" s="381">
        <f>SUM(Bestellung!D265)</f>
        <v>7</v>
      </c>
      <c r="Y39" s="228" t="s">
        <v>1524</v>
      </c>
      <c r="Z39" s="256" t="s">
        <v>337</v>
      </c>
      <c r="AA39" s="390"/>
      <c r="AC39" s="230"/>
      <c r="AD39" s="256" t="s">
        <v>365</v>
      </c>
      <c r="AE39" s="262"/>
      <c r="AH39" s="121"/>
      <c r="AI39" s="263"/>
      <c r="AJ39" s="259" t="s">
        <v>1128</v>
      </c>
      <c r="AK39" s="257"/>
      <c r="AM39" s="249"/>
      <c r="AN39" s="250" t="s">
        <v>1825</v>
      </c>
      <c r="AO39" s="228"/>
      <c r="AP39" s="235" t="s">
        <v>1826</v>
      </c>
      <c r="AQ39" s="228"/>
      <c r="AR39" s="264" t="s">
        <v>1827</v>
      </c>
      <c r="AS39" s="228"/>
      <c r="AT39" s="235" t="s">
        <v>1828</v>
      </c>
      <c r="AU39" s="228"/>
      <c r="AV39" s="235" t="s">
        <v>1829</v>
      </c>
      <c r="AW39" s="228"/>
      <c r="AX39" s="1" t="s">
        <v>1830</v>
      </c>
      <c r="AY39" s="228"/>
      <c r="AZ39" s="1" t="s">
        <v>1831</v>
      </c>
      <c r="BA39" s="228"/>
      <c r="BB39" s="1" t="s">
        <v>1832</v>
      </c>
      <c r="BC39" s="228"/>
      <c r="BD39" s="1" t="s">
        <v>1833</v>
      </c>
      <c r="BF39" s="165"/>
      <c r="BG39" s="228">
        <v>10010</v>
      </c>
      <c r="BH39" s="228">
        <v>10167</v>
      </c>
      <c r="BI39" s="229"/>
      <c r="BK39" s="165"/>
      <c r="BL39" s="228">
        <v>10180</v>
      </c>
    </row>
    <row r="40" spans="1:64" ht="16.5" thickTop="1" thickBot="1">
      <c r="A40" s="225">
        <v>40</v>
      </c>
      <c r="B40" s="260">
        <f>SUM(Bestellung!D40)</f>
        <v>0</v>
      </c>
      <c r="C40" s="261"/>
      <c r="D40" s="375">
        <f>SUM(Bestellung!D41)</f>
        <v>0</v>
      </c>
      <c r="E40" s="372">
        <v>41</v>
      </c>
      <c r="F40" s="228">
        <v>106</v>
      </c>
      <c r="G40" s="375">
        <f>SUM(Bestellung!D106)</f>
        <v>0</v>
      </c>
      <c r="I40" s="375">
        <f>SUM(Bestellung!D107)</f>
        <v>0</v>
      </c>
      <c r="J40" s="228">
        <v>107</v>
      </c>
      <c r="K40" s="263"/>
      <c r="N40" s="382">
        <f>SUM(Bestellung!D184)</f>
        <v>10</v>
      </c>
      <c r="O40" s="228" t="s">
        <v>1575</v>
      </c>
      <c r="P40" s="392" t="s">
        <v>1558</v>
      </c>
      <c r="Q40" s="393">
        <f>SUM(Bestellung!D223)</f>
        <v>10</v>
      </c>
      <c r="S40" s="381">
        <f>SUM(Bestellung!D224)</f>
        <v>0</v>
      </c>
      <c r="T40" s="228" t="s">
        <v>1552</v>
      </c>
      <c r="U40" s="392" t="s">
        <v>1536</v>
      </c>
      <c r="V40" s="393">
        <f>SUM(Bestellung!D263)</f>
        <v>7</v>
      </c>
      <c r="X40" s="381">
        <f>SUM(Bestellung!D264)</f>
        <v>10</v>
      </c>
      <c r="Y40" s="228" t="s">
        <v>1530</v>
      </c>
      <c r="Z40" s="256" t="s">
        <v>351</v>
      </c>
      <c r="AA40" s="391"/>
      <c r="AC40" s="230"/>
      <c r="AD40" s="256" t="s">
        <v>362</v>
      </c>
      <c r="AE40" s="265"/>
      <c r="AI40" s="263"/>
      <c r="AJ40" s="259" t="s">
        <v>1178</v>
      </c>
      <c r="AK40" s="257"/>
      <c r="AM40" s="249"/>
      <c r="AN40" s="250" t="s">
        <v>1834</v>
      </c>
      <c r="AO40" s="228"/>
      <c r="AP40" s="235" t="s">
        <v>1835</v>
      </c>
      <c r="AQ40" s="228"/>
      <c r="AR40" s="264" t="s">
        <v>1836</v>
      </c>
      <c r="AS40" s="228"/>
      <c r="AT40" s="235" t="s">
        <v>1837</v>
      </c>
      <c r="AU40" s="228"/>
      <c r="AV40" s="235" t="s">
        <v>1838</v>
      </c>
      <c r="AW40" s="228"/>
      <c r="AX40" s="1" t="s">
        <v>1839</v>
      </c>
      <c r="AY40" s="228"/>
      <c r="AZ40" s="1" t="s">
        <v>1840</v>
      </c>
      <c r="BA40" s="228"/>
      <c r="BB40" s="1" t="s">
        <v>1841</v>
      </c>
      <c r="BC40" s="228"/>
      <c r="BD40" s="1" t="s">
        <v>1842</v>
      </c>
      <c r="BF40" s="165"/>
      <c r="BG40" s="228">
        <v>10005</v>
      </c>
      <c r="BH40" s="228">
        <v>10170</v>
      </c>
      <c r="BI40" s="229"/>
      <c r="BK40" s="165"/>
      <c r="BL40" s="228">
        <v>10177</v>
      </c>
    </row>
    <row r="41" spans="1:64" ht="16.5" thickTop="1" thickBot="1">
      <c r="B41" s="374">
        <f>SUM(B1:B40)</f>
        <v>0</v>
      </c>
      <c r="D41" s="374">
        <f>SUM(D19:D40)</f>
        <v>0</v>
      </c>
      <c r="G41" s="374">
        <f>SUM(G19:G40)</f>
        <v>0</v>
      </c>
      <c r="I41" s="374">
        <f>SUM(I20:I40)</f>
        <v>0</v>
      </c>
      <c r="L41" s="374">
        <f>SUM(L20:L40)</f>
        <v>184</v>
      </c>
      <c r="N41" s="388">
        <f>SUM(N21:N40)</f>
        <v>158</v>
      </c>
      <c r="Q41" s="394">
        <f>SUM(Q21:Q40)</f>
        <v>157</v>
      </c>
      <c r="S41" s="388">
        <f>SUM(S21:S40)</f>
        <v>161</v>
      </c>
      <c r="V41" s="394">
        <f>SUM(V21:V40)</f>
        <v>165</v>
      </c>
      <c r="X41" s="388">
        <f>SUM(X21:X40)</f>
        <v>168</v>
      </c>
      <c r="AA41" s="388">
        <f>SUM(AA21:AA30)</f>
        <v>90</v>
      </c>
    </row>
    <row r="42" spans="1:64" ht="15.75" thickBot="1"/>
    <row r="43" spans="1:64" ht="15.75" thickBot="1">
      <c r="A43" s="1" t="s">
        <v>1844</v>
      </c>
      <c r="F43" s="374">
        <f>SUM(B41+D13+D41+G13+G41+I41+I13+L13+L41+N13)</f>
        <v>461</v>
      </c>
    </row>
    <row r="44" spans="1:64" ht="15.75" thickBot="1">
      <c r="A44" s="1" t="s">
        <v>1853</v>
      </c>
      <c r="F44" s="389">
        <f>SUM(N41+Q41+S41+V41+X41+AA41)</f>
        <v>899</v>
      </c>
    </row>
  </sheetData>
  <mergeCells count="13">
    <mergeCell ref="C3:C7"/>
    <mergeCell ref="H3:H7"/>
    <mergeCell ref="M3:M7"/>
    <mergeCell ref="C25:C29"/>
    <mergeCell ref="H25:H29"/>
    <mergeCell ref="M25:M29"/>
    <mergeCell ref="BJ25:BJ29"/>
    <mergeCell ref="R25:R29"/>
    <mergeCell ref="W25:W29"/>
    <mergeCell ref="AB25:AB29"/>
    <mergeCell ref="AG25:AG29"/>
    <mergeCell ref="AL25:AL29"/>
    <mergeCell ref="BE25:BE29"/>
  </mergeCells>
  <dataValidations count="1">
    <dataValidation operator="equal" allowBlank="1" showInputMessage="1" showErrorMessage="1" sqref="BB19 L20:L39 N2:N12 L2:L12 I2:I12 I20:I40 G19:G40 G2:G12 D1:E12 A1:A36 H3:H7 C1:C31 AZ6 AX6:AX7 AT15:AT40 AP9:AP32 AG25:AG29 AB25:AB29 W25:W29 R25:R29 M25:M29 D14:E16 C37:C40 M3:M7 D19:E40 AZ8 H25:H29 B1:B40 AN17:AN40 AR7:AR38 AV6:AV38 BD8:BD9 AL25:AL29 BE25:BE29 BJ25:BJ29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 ht="92.25">
      <c r="A1" s="379">
        <f>Bestellist!B36</f>
        <v>0</v>
      </c>
    </row>
    <row r="2" spans="1:1" ht="92.25">
      <c r="A2" s="380">
        <f>Bestellist!B37</f>
        <v>0</v>
      </c>
    </row>
    <row r="3" spans="1:1" ht="92.25">
      <c r="A3" s="380">
        <f>Bestellist!B38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250"/>
  <sheetViews>
    <sheetView showZeros="0" view="pageLayout" topLeftCell="A118" zoomScaleNormal="100" workbookViewId="0">
      <selection activeCell="D2" sqref="D2"/>
    </sheetView>
  </sheetViews>
  <sheetFormatPr defaultRowHeight="15"/>
  <cols>
    <col min="1" max="1" width="16.140625" customWidth="1"/>
    <col min="2" max="2" width="26.5703125" customWidth="1"/>
    <col min="3" max="3" width="29.7109375" customWidth="1"/>
    <col min="4" max="4" width="17.140625" customWidth="1"/>
    <col min="5" max="5" width="11.42578125" style="46" customWidth="1"/>
    <col min="6" max="6" width="10.42578125" customWidth="1"/>
  </cols>
  <sheetData>
    <row r="1" spans="1:6" ht="28.5">
      <c r="A1" s="70" t="s">
        <v>1909</v>
      </c>
      <c r="B1" s="6"/>
      <c r="C1" s="6"/>
      <c r="E1" s="53" t="s">
        <v>2608</v>
      </c>
      <c r="F1" s="395"/>
    </row>
    <row r="2" spans="1:6" s="1" customFormat="1">
      <c r="A2" s="2"/>
      <c r="B2" s="2"/>
      <c r="C2" s="2"/>
      <c r="D2" s="2"/>
      <c r="E2" s="2"/>
      <c r="F2" s="396"/>
    </row>
    <row r="3" spans="1:6" s="1" customFormat="1" ht="18" thickBot="1">
      <c r="A3" s="445" t="s">
        <v>1910</v>
      </c>
      <c r="B3" s="446"/>
      <c r="C3" s="447"/>
      <c r="D3" s="449"/>
      <c r="E3" s="450"/>
      <c r="F3" s="448"/>
    </row>
    <row r="4" spans="1:6" s="1" customFormat="1" ht="15.75">
      <c r="A4" s="404" t="s">
        <v>263</v>
      </c>
      <c r="B4" s="405"/>
      <c r="C4" s="406"/>
      <c r="D4" s="32"/>
      <c r="E4" s="407" t="s">
        <v>256</v>
      </c>
      <c r="F4" s="408"/>
    </row>
    <row r="5" spans="1:6" s="1" customFormat="1" ht="15.75">
      <c r="A5" s="409"/>
      <c r="B5" s="410"/>
      <c r="C5" s="411"/>
      <c r="D5" s="412"/>
      <c r="E5" s="444" t="s">
        <v>1989</v>
      </c>
      <c r="F5" s="443"/>
    </row>
    <row r="6" spans="1:6" s="1" customFormat="1" ht="16.5" thickBot="1">
      <c r="A6" s="413"/>
      <c r="B6" s="413"/>
      <c r="C6" s="413"/>
      <c r="D6" s="413"/>
      <c r="E6" s="413"/>
      <c r="F6" s="414"/>
    </row>
    <row r="7" spans="1:6" s="1" customFormat="1" ht="16.5" thickBot="1">
      <c r="A7" s="415" t="s">
        <v>255</v>
      </c>
      <c r="B7" s="416"/>
      <c r="C7" s="416"/>
      <c r="D7" s="417"/>
      <c r="E7" s="418"/>
      <c r="F7" s="413"/>
    </row>
    <row r="8" spans="1:6" s="1" customFormat="1" ht="15.75">
      <c r="A8" s="419" t="s">
        <v>2023</v>
      </c>
      <c r="B8" s="419" t="s">
        <v>2022</v>
      </c>
      <c r="C8" s="473">
        <v>4.99</v>
      </c>
      <c r="D8" s="421" t="s">
        <v>2606</v>
      </c>
      <c r="E8" s="420">
        <v>4.49</v>
      </c>
      <c r="F8" s="413"/>
    </row>
    <row r="9" spans="1:6" s="1" customFormat="1" ht="16.5" thickBot="1">
      <c r="A9" s="413"/>
      <c r="B9" s="422"/>
      <c r="C9" s="413"/>
      <c r="D9" s="413"/>
      <c r="E9" s="413"/>
      <c r="F9" s="414"/>
    </row>
    <row r="10" spans="1:6" ht="15" customHeight="1">
      <c r="A10" s="423" t="s">
        <v>1273</v>
      </c>
      <c r="B10" s="424" t="s">
        <v>1274</v>
      </c>
      <c r="C10" s="424"/>
      <c r="D10" s="423" t="s">
        <v>1272</v>
      </c>
      <c r="E10" s="425" t="s">
        <v>143</v>
      </c>
      <c r="F10" s="426" t="s">
        <v>146</v>
      </c>
    </row>
    <row r="11" spans="1:6" s="1" customFormat="1" ht="13.5" customHeight="1">
      <c r="A11" s="427"/>
      <c r="B11" s="428"/>
      <c r="C11" s="428"/>
      <c r="D11" s="427"/>
      <c r="E11" s="429" t="s">
        <v>144</v>
      </c>
      <c r="F11" s="430" t="s">
        <v>147</v>
      </c>
    </row>
    <row r="12" spans="1:6" ht="16.5" thickBot="1">
      <c r="A12" s="464"/>
      <c r="B12" s="465"/>
      <c r="C12" s="465"/>
      <c r="D12" s="466"/>
      <c r="E12" s="472" t="s">
        <v>149</v>
      </c>
      <c r="F12" s="472" t="s">
        <v>150</v>
      </c>
    </row>
    <row r="13" spans="1:6" ht="15" customHeight="1">
      <c r="A13" s="458" t="s">
        <v>1845</v>
      </c>
      <c r="B13" s="459" t="s">
        <v>0</v>
      </c>
      <c r="C13" s="460" t="s">
        <v>1</v>
      </c>
      <c r="D13" s="461" t="s">
        <v>5</v>
      </c>
      <c r="E13" s="462">
        <v>15</v>
      </c>
      <c r="F13" s="463">
        <v>0</v>
      </c>
    </row>
    <row r="14" spans="1:6" ht="15" customHeight="1">
      <c r="A14" s="431" t="s">
        <v>1946</v>
      </c>
      <c r="B14" s="432" t="s">
        <v>0</v>
      </c>
      <c r="C14" s="433" t="s">
        <v>3</v>
      </c>
      <c r="D14" s="434" t="s">
        <v>18</v>
      </c>
      <c r="E14" s="435">
        <v>15</v>
      </c>
      <c r="F14" s="451"/>
    </row>
    <row r="15" spans="1:6" ht="15" customHeight="1">
      <c r="A15" s="431" t="s">
        <v>1846</v>
      </c>
      <c r="B15" s="432" t="s">
        <v>0</v>
      </c>
      <c r="C15" s="433" t="s">
        <v>4</v>
      </c>
      <c r="D15" s="434" t="s">
        <v>5</v>
      </c>
      <c r="E15" s="436">
        <v>15</v>
      </c>
      <c r="F15" s="451"/>
    </row>
    <row r="16" spans="1:6" ht="15" customHeight="1">
      <c r="A16" s="431" t="s">
        <v>1847</v>
      </c>
      <c r="B16" s="432" t="s">
        <v>0</v>
      </c>
      <c r="C16" s="433" t="s">
        <v>1911</v>
      </c>
      <c r="D16" s="434" t="s">
        <v>5</v>
      </c>
      <c r="E16" s="435">
        <v>15</v>
      </c>
      <c r="F16" s="451"/>
    </row>
    <row r="17" spans="1:6" ht="15" customHeight="1">
      <c r="A17" s="431" t="s">
        <v>1848</v>
      </c>
      <c r="B17" s="432" t="s">
        <v>0</v>
      </c>
      <c r="C17" s="433" t="s">
        <v>1912</v>
      </c>
      <c r="D17" s="434" t="s">
        <v>5</v>
      </c>
      <c r="E17" s="435">
        <v>15</v>
      </c>
      <c r="F17" s="451"/>
    </row>
    <row r="18" spans="1:6" ht="15" customHeight="1">
      <c r="A18" s="431" t="s">
        <v>1849</v>
      </c>
      <c r="B18" s="432" t="s">
        <v>0</v>
      </c>
      <c r="C18" s="433" t="s">
        <v>6</v>
      </c>
      <c r="D18" s="434" t="s">
        <v>5</v>
      </c>
      <c r="E18" s="435">
        <v>15</v>
      </c>
      <c r="F18" s="451"/>
    </row>
    <row r="19" spans="1:6" ht="15" customHeight="1">
      <c r="A19" s="431" t="s">
        <v>1947</v>
      </c>
      <c r="B19" s="432" t="s">
        <v>0</v>
      </c>
      <c r="C19" s="433" t="s">
        <v>7</v>
      </c>
      <c r="D19" s="434" t="s">
        <v>5</v>
      </c>
      <c r="E19" s="435">
        <v>15</v>
      </c>
      <c r="F19" s="451"/>
    </row>
    <row r="20" spans="1:6" ht="15" customHeight="1">
      <c r="A20" s="431" t="s">
        <v>1850</v>
      </c>
      <c r="B20" s="432" t="s">
        <v>0</v>
      </c>
      <c r="C20" s="433" t="s">
        <v>1913</v>
      </c>
      <c r="D20" s="434" t="s">
        <v>5</v>
      </c>
      <c r="E20" s="435">
        <v>15</v>
      </c>
      <c r="F20" s="451"/>
    </row>
    <row r="21" spans="1:6" ht="15" customHeight="1">
      <c r="A21" s="431" t="s">
        <v>1851</v>
      </c>
      <c r="B21" s="432" t="s">
        <v>0</v>
      </c>
      <c r="C21" s="433" t="s">
        <v>8</v>
      </c>
      <c r="D21" s="434" t="s">
        <v>18</v>
      </c>
      <c r="E21" s="435">
        <v>15</v>
      </c>
      <c r="F21" s="451"/>
    </row>
    <row r="22" spans="1:6" ht="15" customHeight="1">
      <c r="A22" s="431" t="s">
        <v>1852</v>
      </c>
      <c r="B22" s="432" t="s">
        <v>0</v>
      </c>
      <c r="C22" s="433" t="s">
        <v>9</v>
      </c>
      <c r="D22" s="434" t="s">
        <v>5</v>
      </c>
      <c r="E22" s="435">
        <v>15</v>
      </c>
      <c r="F22" s="451"/>
    </row>
    <row r="23" spans="1:6" ht="15" customHeight="1">
      <c r="A23" s="431" t="s">
        <v>1948</v>
      </c>
      <c r="B23" s="432" t="s">
        <v>0</v>
      </c>
      <c r="C23" s="433" t="s">
        <v>1914</v>
      </c>
      <c r="D23" s="434" t="s">
        <v>11</v>
      </c>
      <c r="E23" s="435">
        <v>15</v>
      </c>
      <c r="F23" s="451"/>
    </row>
    <row r="24" spans="1:6" ht="15" customHeight="1">
      <c r="A24" s="431" t="s">
        <v>1854</v>
      </c>
      <c r="B24" s="432" t="s">
        <v>0</v>
      </c>
      <c r="C24" s="433" t="s">
        <v>12</v>
      </c>
      <c r="D24" s="434" t="s">
        <v>11</v>
      </c>
      <c r="E24" s="435">
        <v>20</v>
      </c>
      <c r="F24" s="451"/>
    </row>
    <row r="25" spans="1:6" ht="15" customHeight="1">
      <c r="A25" s="431" t="s">
        <v>1855</v>
      </c>
      <c r="B25" s="432" t="s">
        <v>0</v>
      </c>
      <c r="C25" s="433" t="s">
        <v>13</v>
      </c>
      <c r="D25" s="434" t="s">
        <v>11</v>
      </c>
      <c r="E25" s="435">
        <v>40</v>
      </c>
      <c r="F25" s="451"/>
    </row>
    <row r="26" spans="1:6" ht="15" customHeight="1">
      <c r="A26" s="431" t="s">
        <v>1949</v>
      </c>
      <c r="B26" s="432" t="s">
        <v>0</v>
      </c>
      <c r="C26" s="433" t="s">
        <v>14</v>
      </c>
      <c r="D26" s="434" t="s">
        <v>15</v>
      </c>
      <c r="E26" s="435">
        <v>25</v>
      </c>
      <c r="F26" s="451"/>
    </row>
    <row r="27" spans="1:6" ht="15" customHeight="1">
      <c r="A27" s="431" t="s">
        <v>1856</v>
      </c>
      <c r="B27" s="432" t="s">
        <v>0</v>
      </c>
      <c r="C27" s="433" t="s">
        <v>1915</v>
      </c>
      <c r="D27" s="434" t="s">
        <v>15</v>
      </c>
      <c r="E27" s="435">
        <v>25</v>
      </c>
      <c r="F27" s="451" t="s">
        <v>1282</v>
      </c>
    </row>
    <row r="28" spans="1:6" ht="15" customHeight="1">
      <c r="A28" s="431" t="s">
        <v>1950</v>
      </c>
      <c r="B28" s="432" t="s">
        <v>0</v>
      </c>
      <c r="C28" s="433" t="s">
        <v>568</v>
      </c>
      <c r="D28" s="434" t="s">
        <v>18</v>
      </c>
      <c r="E28" s="436">
        <v>15</v>
      </c>
      <c r="F28" s="451"/>
    </row>
    <row r="29" spans="1:6" ht="15" customHeight="1">
      <c r="A29" s="431" t="s">
        <v>1857</v>
      </c>
      <c r="B29" s="432" t="s">
        <v>0</v>
      </c>
      <c r="C29" s="433" t="s">
        <v>17</v>
      </c>
      <c r="D29" s="434" t="s">
        <v>18</v>
      </c>
      <c r="E29" s="435">
        <v>15</v>
      </c>
      <c r="F29" s="451"/>
    </row>
    <row r="30" spans="1:6" ht="15" customHeight="1">
      <c r="A30" s="431" t="s">
        <v>1858</v>
      </c>
      <c r="B30" s="432" t="s">
        <v>0</v>
      </c>
      <c r="C30" s="433" t="s">
        <v>1916</v>
      </c>
      <c r="D30" s="434" t="s">
        <v>15</v>
      </c>
      <c r="E30" s="437">
        <v>25</v>
      </c>
      <c r="F30" s="451"/>
    </row>
    <row r="31" spans="1:6" ht="15" customHeight="1">
      <c r="A31" s="431" t="s">
        <v>1859</v>
      </c>
      <c r="B31" s="432" t="s">
        <v>0</v>
      </c>
      <c r="C31" s="433" t="s">
        <v>1917</v>
      </c>
      <c r="D31" s="434" t="s">
        <v>18</v>
      </c>
      <c r="E31" s="435">
        <v>15</v>
      </c>
      <c r="F31" s="451"/>
    </row>
    <row r="32" spans="1:6" ht="15" customHeight="1">
      <c r="A32" s="431" t="s">
        <v>1860</v>
      </c>
      <c r="B32" s="432" t="s">
        <v>0</v>
      </c>
      <c r="C32" s="433" t="s">
        <v>1918</v>
      </c>
      <c r="D32" s="434" t="s">
        <v>1919</v>
      </c>
      <c r="E32" s="435">
        <v>25</v>
      </c>
      <c r="F32" s="451"/>
    </row>
    <row r="33" spans="1:6" ht="15" customHeight="1">
      <c r="A33" s="431" t="s">
        <v>1951</v>
      </c>
      <c r="B33" s="432" t="s">
        <v>0</v>
      </c>
      <c r="C33" s="433" t="s">
        <v>19</v>
      </c>
      <c r="D33" s="434" t="s">
        <v>18</v>
      </c>
      <c r="E33" s="435">
        <v>15</v>
      </c>
      <c r="F33" s="451"/>
    </row>
    <row r="34" spans="1:6" ht="15" customHeight="1">
      <c r="A34" s="431" t="s">
        <v>1861</v>
      </c>
      <c r="B34" s="432" t="s">
        <v>0</v>
      </c>
      <c r="C34" s="433" t="s">
        <v>20</v>
      </c>
      <c r="D34" s="434" t="s">
        <v>18</v>
      </c>
      <c r="E34" s="435">
        <v>15</v>
      </c>
      <c r="F34" s="451"/>
    </row>
    <row r="35" spans="1:6" ht="15" customHeight="1">
      <c r="A35" s="431" t="s">
        <v>1862</v>
      </c>
      <c r="B35" s="432" t="s">
        <v>0</v>
      </c>
      <c r="C35" s="433" t="s">
        <v>21</v>
      </c>
      <c r="D35" s="434" t="s">
        <v>18</v>
      </c>
      <c r="E35" s="435">
        <v>15</v>
      </c>
      <c r="F35" s="451"/>
    </row>
    <row r="36" spans="1:6" ht="15" customHeight="1">
      <c r="A36" s="431" t="s">
        <v>1863</v>
      </c>
      <c r="B36" s="432" t="s">
        <v>0</v>
      </c>
      <c r="C36" s="433" t="s">
        <v>23</v>
      </c>
      <c r="D36" s="434" t="s">
        <v>1920</v>
      </c>
      <c r="E36" s="435">
        <v>15</v>
      </c>
      <c r="F36" s="451"/>
    </row>
    <row r="37" spans="1:6" ht="15" customHeight="1">
      <c r="A37" s="431" t="s">
        <v>1864</v>
      </c>
      <c r="B37" s="432" t="s">
        <v>0</v>
      </c>
      <c r="C37" s="433" t="s">
        <v>1921</v>
      </c>
      <c r="D37" s="434" t="s">
        <v>5</v>
      </c>
      <c r="E37" s="435">
        <v>15</v>
      </c>
      <c r="F37" s="451"/>
    </row>
    <row r="38" spans="1:6" ht="15" customHeight="1">
      <c r="A38" s="431" t="s">
        <v>1865</v>
      </c>
      <c r="B38" s="432" t="s">
        <v>0</v>
      </c>
      <c r="C38" s="433" t="s">
        <v>25</v>
      </c>
      <c r="D38" s="434" t="s">
        <v>5</v>
      </c>
      <c r="E38" s="435">
        <v>15</v>
      </c>
      <c r="F38" s="451"/>
    </row>
    <row r="39" spans="1:6" ht="15" customHeight="1">
      <c r="A39" s="431" t="s">
        <v>1866</v>
      </c>
      <c r="B39" s="432" t="s">
        <v>0</v>
      </c>
      <c r="C39" s="433" t="s">
        <v>1922</v>
      </c>
      <c r="D39" s="434" t="s">
        <v>18</v>
      </c>
      <c r="E39" s="435">
        <v>15</v>
      </c>
      <c r="F39" s="451"/>
    </row>
    <row r="40" spans="1:6" ht="15" customHeight="1">
      <c r="A40" s="431" t="s">
        <v>1867</v>
      </c>
      <c r="B40" s="432" t="s">
        <v>0</v>
      </c>
      <c r="C40" s="433" t="s">
        <v>26</v>
      </c>
      <c r="D40" s="434" t="s">
        <v>18</v>
      </c>
      <c r="E40" s="435">
        <v>15</v>
      </c>
      <c r="F40" s="451"/>
    </row>
    <row r="41" spans="1:6" ht="15" customHeight="1">
      <c r="A41" s="431" t="s">
        <v>1868</v>
      </c>
      <c r="B41" s="432" t="s">
        <v>0</v>
      </c>
      <c r="C41" s="433" t="s">
        <v>1923</v>
      </c>
      <c r="D41" s="434" t="s">
        <v>18</v>
      </c>
      <c r="E41" s="435">
        <v>15</v>
      </c>
      <c r="F41" s="451"/>
    </row>
    <row r="42" spans="1:6" ht="15" customHeight="1">
      <c r="A42" s="431" t="s">
        <v>1952</v>
      </c>
      <c r="B42" s="432" t="s">
        <v>0</v>
      </c>
      <c r="C42" s="433" t="s">
        <v>1924</v>
      </c>
      <c r="D42" s="434" t="s">
        <v>18</v>
      </c>
      <c r="E42" s="435">
        <v>15</v>
      </c>
      <c r="F42" s="451"/>
    </row>
    <row r="43" spans="1:6" ht="15" customHeight="1">
      <c r="A43" s="431" t="s">
        <v>1869</v>
      </c>
      <c r="B43" s="432" t="s">
        <v>0</v>
      </c>
      <c r="C43" s="433" t="s">
        <v>1925</v>
      </c>
      <c r="D43" s="434" t="s">
        <v>18</v>
      </c>
      <c r="E43" s="435">
        <v>15</v>
      </c>
      <c r="F43" s="451"/>
    </row>
    <row r="44" spans="1:6" ht="15" customHeight="1">
      <c r="A44" s="431" t="s">
        <v>1870</v>
      </c>
      <c r="B44" s="432" t="s">
        <v>0</v>
      </c>
      <c r="C44" s="433" t="s">
        <v>27</v>
      </c>
      <c r="D44" s="434" t="s">
        <v>18</v>
      </c>
      <c r="E44" s="435">
        <v>12</v>
      </c>
      <c r="F44" s="451"/>
    </row>
    <row r="45" spans="1:6" ht="15" customHeight="1">
      <c r="A45" s="431" t="s">
        <v>1953</v>
      </c>
      <c r="B45" s="432" t="s">
        <v>0</v>
      </c>
      <c r="C45" s="433" t="s">
        <v>28</v>
      </c>
      <c r="D45" s="434" t="s">
        <v>5</v>
      </c>
      <c r="E45" s="435">
        <v>15</v>
      </c>
      <c r="F45" s="451"/>
    </row>
    <row r="46" spans="1:6" ht="15" customHeight="1">
      <c r="A46" s="431" t="s">
        <v>1871</v>
      </c>
      <c r="B46" s="432" t="s">
        <v>0</v>
      </c>
      <c r="C46" s="433" t="s">
        <v>29</v>
      </c>
      <c r="D46" s="434" t="s">
        <v>5</v>
      </c>
      <c r="E46" s="435">
        <v>15</v>
      </c>
      <c r="F46" s="451"/>
    </row>
    <row r="47" spans="1:6" ht="15" customHeight="1">
      <c r="A47" s="431" t="s">
        <v>1872</v>
      </c>
      <c r="B47" s="432" t="s">
        <v>0</v>
      </c>
      <c r="C47" s="433" t="s">
        <v>30</v>
      </c>
      <c r="D47" s="434" t="s">
        <v>5</v>
      </c>
      <c r="E47" s="435">
        <v>15</v>
      </c>
      <c r="F47" s="451"/>
    </row>
    <row r="48" spans="1:6" ht="15" customHeight="1">
      <c r="A48" s="431" t="s">
        <v>1873</v>
      </c>
      <c r="B48" s="432" t="s">
        <v>0</v>
      </c>
      <c r="C48" s="433" t="s">
        <v>41</v>
      </c>
      <c r="D48" s="434" t="s">
        <v>5</v>
      </c>
      <c r="E48" s="435">
        <v>12</v>
      </c>
      <c r="F48" s="451"/>
    </row>
    <row r="49" spans="1:6" ht="15" customHeight="1">
      <c r="A49" s="431" t="s">
        <v>1954</v>
      </c>
      <c r="B49" s="432" t="s">
        <v>0</v>
      </c>
      <c r="C49" s="433" t="s">
        <v>1926</v>
      </c>
      <c r="D49" s="434" t="s">
        <v>18</v>
      </c>
      <c r="E49" s="435">
        <v>20</v>
      </c>
      <c r="F49" s="451"/>
    </row>
    <row r="50" spans="1:6" s="1" customFormat="1" ht="15" customHeight="1">
      <c r="A50" s="431" t="s">
        <v>1874</v>
      </c>
      <c r="B50" s="432" t="s">
        <v>0</v>
      </c>
      <c r="C50" s="433" t="s">
        <v>2018</v>
      </c>
      <c r="D50" s="434" t="s">
        <v>18</v>
      </c>
      <c r="E50" s="435">
        <v>20</v>
      </c>
      <c r="F50" s="451"/>
    </row>
    <row r="51" spans="1:6" s="1" customFormat="1" ht="15" customHeight="1">
      <c r="A51" s="431" t="s">
        <v>1875</v>
      </c>
      <c r="B51" s="432" t="s">
        <v>0</v>
      </c>
      <c r="C51" s="433" t="s">
        <v>1927</v>
      </c>
      <c r="D51" s="434" t="s">
        <v>18</v>
      </c>
      <c r="E51" s="435">
        <v>15</v>
      </c>
      <c r="F51" s="451"/>
    </row>
    <row r="52" spans="1:6" s="1" customFormat="1" ht="15" customHeight="1">
      <c r="A52" s="431" t="s">
        <v>1876</v>
      </c>
      <c r="B52" s="432" t="s">
        <v>0</v>
      </c>
      <c r="C52" s="433" t="s">
        <v>33</v>
      </c>
      <c r="D52" s="434" t="s">
        <v>18</v>
      </c>
      <c r="E52" s="435">
        <v>15</v>
      </c>
      <c r="F52" s="451"/>
    </row>
    <row r="53" spans="1:6" s="1" customFormat="1" ht="15" customHeight="1">
      <c r="A53" s="431" t="s">
        <v>1877</v>
      </c>
      <c r="B53" s="432" t="s">
        <v>0</v>
      </c>
      <c r="C53" s="433" t="s">
        <v>1928</v>
      </c>
      <c r="D53" s="434" t="s">
        <v>18</v>
      </c>
      <c r="E53" s="435">
        <v>12</v>
      </c>
      <c r="F53" s="451"/>
    </row>
    <row r="54" spans="1:6" s="1" customFormat="1" ht="15" customHeight="1">
      <c r="A54" s="431" t="s">
        <v>1878</v>
      </c>
      <c r="B54" s="432" t="s">
        <v>0</v>
      </c>
      <c r="C54" s="433" t="s">
        <v>35</v>
      </c>
      <c r="D54" s="434" t="s">
        <v>18</v>
      </c>
      <c r="E54" s="435">
        <v>12</v>
      </c>
      <c r="F54" s="451"/>
    </row>
    <row r="55" spans="1:6" ht="15" customHeight="1">
      <c r="A55" s="431" t="s">
        <v>1879</v>
      </c>
      <c r="B55" s="432" t="s">
        <v>0</v>
      </c>
      <c r="C55" s="433" t="s">
        <v>2019</v>
      </c>
      <c r="D55" s="434" t="s">
        <v>18</v>
      </c>
      <c r="E55" s="435">
        <v>12</v>
      </c>
      <c r="F55" s="451"/>
    </row>
    <row r="56" spans="1:6" ht="15" customHeight="1">
      <c r="A56" s="431" t="s">
        <v>1880</v>
      </c>
      <c r="B56" s="432" t="s">
        <v>0</v>
      </c>
      <c r="C56" s="433" t="s">
        <v>37</v>
      </c>
      <c r="D56" s="434" t="s">
        <v>18</v>
      </c>
      <c r="E56" s="435">
        <v>12</v>
      </c>
      <c r="F56" s="451"/>
    </row>
    <row r="57" spans="1:6" ht="15" customHeight="1">
      <c r="A57" s="431" t="s">
        <v>1881</v>
      </c>
      <c r="B57" s="432" t="s">
        <v>0</v>
      </c>
      <c r="C57" s="433" t="s">
        <v>1929</v>
      </c>
      <c r="D57" s="434" t="s">
        <v>18</v>
      </c>
      <c r="E57" s="435">
        <v>12</v>
      </c>
      <c r="F57" s="451"/>
    </row>
    <row r="58" spans="1:6" s="1" customFormat="1" ht="15" customHeight="1">
      <c r="A58" s="431" t="s">
        <v>1955</v>
      </c>
      <c r="B58" s="432" t="s">
        <v>0</v>
      </c>
      <c r="C58" s="433" t="s">
        <v>40</v>
      </c>
      <c r="D58" s="434" t="s">
        <v>18</v>
      </c>
      <c r="E58" s="435">
        <v>15</v>
      </c>
      <c r="F58" s="451"/>
    </row>
    <row r="59" spans="1:6" s="1" customFormat="1" ht="15" customHeight="1">
      <c r="A59" s="431" t="s">
        <v>1882</v>
      </c>
      <c r="B59" s="432" t="s">
        <v>0</v>
      </c>
      <c r="C59" s="433" t="s">
        <v>1930</v>
      </c>
      <c r="D59" s="434" t="s">
        <v>18</v>
      </c>
      <c r="E59" s="435">
        <v>15</v>
      </c>
      <c r="F59" s="451"/>
    </row>
    <row r="60" spans="1:6" s="1" customFormat="1" ht="15" customHeight="1">
      <c r="A60" s="431" t="s">
        <v>1956</v>
      </c>
      <c r="B60" s="432" t="s">
        <v>0</v>
      </c>
      <c r="C60" s="433" t="s">
        <v>387</v>
      </c>
      <c r="D60" s="434" t="s">
        <v>18</v>
      </c>
      <c r="E60" s="435">
        <v>12</v>
      </c>
      <c r="F60" s="451"/>
    </row>
    <row r="61" spans="1:6" ht="15" customHeight="1">
      <c r="A61" s="431" t="s">
        <v>1883</v>
      </c>
      <c r="B61" s="432" t="s">
        <v>0</v>
      </c>
      <c r="C61" s="433" t="s">
        <v>42</v>
      </c>
      <c r="D61" s="434" t="s">
        <v>18</v>
      </c>
      <c r="E61" s="435">
        <v>15</v>
      </c>
      <c r="F61" s="451"/>
    </row>
    <row r="62" spans="1:6" s="1" customFormat="1" ht="15" customHeight="1">
      <c r="A62" s="431" t="s">
        <v>1957</v>
      </c>
      <c r="B62" s="432" t="s">
        <v>0</v>
      </c>
      <c r="C62" s="433" t="s">
        <v>44</v>
      </c>
      <c r="D62" s="434" t="s">
        <v>5</v>
      </c>
      <c r="E62" s="435">
        <v>12</v>
      </c>
      <c r="F62" s="451"/>
    </row>
    <row r="63" spans="1:6" ht="15" customHeight="1">
      <c r="A63" s="439" t="s">
        <v>1273</v>
      </c>
      <c r="B63" s="440" t="s">
        <v>1274</v>
      </c>
      <c r="C63" s="440"/>
      <c r="D63" s="439" t="s">
        <v>1272</v>
      </c>
      <c r="E63" s="441" t="s">
        <v>143</v>
      </c>
      <c r="F63" s="442" t="s">
        <v>146</v>
      </c>
    </row>
    <row r="64" spans="1:6" ht="15" customHeight="1">
      <c r="A64" s="427"/>
      <c r="B64" s="428"/>
      <c r="C64" s="428"/>
      <c r="D64" s="427"/>
      <c r="E64" s="429" t="s">
        <v>144</v>
      </c>
      <c r="F64" s="430" t="s">
        <v>147</v>
      </c>
    </row>
    <row r="65" spans="1:6" ht="15" customHeight="1" thickBot="1">
      <c r="A65" s="464"/>
      <c r="B65" s="465"/>
      <c r="C65" s="465"/>
      <c r="D65" s="466"/>
      <c r="E65" s="472" t="s">
        <v>149</v>
      </c>
      <c r="F65" s="472" t="s">
        <v>150</v>
      </c>
    </row>
    <row r="66" spans="1:6" ht="15" customHeight="1">
      <c r="A66" s="458" t="s">
        <v>1958</v>
      </c>
      <c r="B66" s="459" t="s">
        <v>233</v>
      </c>
      <c r="C66" s="460" t="s">
        <v>1931</v>
      </c>
      <c r="D66" s="461" t="s">
        <v>46</v>
      </c>
      <c r="E66" s="462">
        <v>30</v>
      </c>
      <c r="F66" s="463"/>
    </row>
    <row r="67" spans="1:6" ht="15" customHeight="1">
      <c r="A67" s="431" t="s">
        <v>1959</v>
      </c>
      <c r="B67" s="432" t="s">
        <v>233</v>
      </c>
      <c r="C67" s="433" t="s">
        <v>47</v>
      </c>
      <c r="D67" s="434" t="s">
        <v>46</v>
      </c>
      <c r="E67" s="435">
        <v>40</v>
      </c>
      <c r="F67" s="451"/>
    </row>
    <row r="68" spans="1:6" ht="15" customHeight="1">
      <c r="A68" s="431" t="s">
        <v>1960</v>
      </c>
      <c r="B68" s="432" t="s">
        <v>233</v>
      </c>
      <c r="C68" s="433" t="s">
        <v>49</v>
      </c>
      <c r="D68" s="434" t="s">
        <v>46</v>
      </c>
      <c r="E68" s="435">
        <v>40</v>
      </c>
      <c r="F68" s="451"/>
    </row>
    <row r="69" spans="1:6" ht="15" customHeight="1">
      <c r="A69" s="431" t="s">
        <v>1884</v>
      </c>
      <c r="B69" s="432" t="s">
        <v>233</v>
      </c>
      <c r="C69" s="433" t="s">
        <v>50</v>
      </c>
      <c r="D69" s="434" t="s">
        <v>46</v>
      </c>
      <c r="E69" s="435">
        <v>40</v>
      </c>
      <c r="F69" s="451"/>
    </row>
    <row r="70" spans="1:6" ht="15" customHeight="1">
      <c r="A70" s="431" t="s">
        <v>1885</v>
      </c>
      <c r="B70" s="432" t="s">
        <v>233</v>
      </c>
      <c r="C70" s="433" t="s">
        <v>51</v>
      </c>
      <c r="D70" s="434" t="s">
        <v>52</v>
      </c>
      <c r="E70" s="436">
        <v>20</v>
      </c>
      <c r="F70" s="451"/>
    </row>
    <row r="71" spans="1:6" ht="15" customHeight="1">
      <c r="A71" s="431" t="s">
        <v>1886</v>
      </c>
      <c r="B71" s="432" t="s">
        <v>233</v>
      </c>
      <c r="C71" s="433" t="s">
        <v>53</v>
      </c>
      <c r="D71" s="434" t="s">
        <v>52</v>
      </c>
      <c r="E71" s="436">
        <v>20</v>
      </c>
      <c r="F71" s="451"/>
    </row>
    <row r="72" spans="1:6" ht="15" customHeight="1">
      <c r="A72" s="431" t="s">
        <v>1887</v>
      </c>
      <c r="B72" s="432" t="s">
        <v>233</v>
      </c>
      <c r="C72" s="433" t="s">
        <v>54</v>
      </c>
      <c r="D72" s="434" t="s">
        <v>52</v>
      </c>
      <c r="E72" s="436">
        <v>20</v>
      </c>
      <c r="F72" s="451"/>
    </row>
    <row r="73" spans="1:6" ht="15" customHeight="1">
      <c r="A73" s="431" t="s">
        <v>1888</v>
      </c>
      <c r="B73" s="432" t="s">
        <v>233</v>
      </c>
      <c r="C73" s="433" t="s">
        <v>55</v>
      </c>
      <c r="D73" s="434" t="s">
        <v>52</v>
      </c>
      <c r="E73" s="436">
        <v>20</v>
      </c>
      <c r="F73" s="451"/>
    </row>
    <row r="74" spans="1:6" ht="15" customHeight="1">
      <c r="A74" s="431" t="s">
        <v>1961</v>
      </c>
      <c r="B74" s="432" t="s">
        <v>233</v>
      </c>
      <c r="C74" s="433" t="s">
        <v>1932</v>
      </c>
      <c r="D74" s="434" t="s">
        <v>52</v>
      </c>
      <c r="E74" s="436">
        <v>20</v>
      </c>
      <c r="F74" s="451"/>
    </row>
    <row r="75" spans="1:6" ht="15" customHeight="1">
      <c r="A75" s="431" t="s">
        <v>1962</v>
      </c>
      <c r="B75" s="432" t="s">
        <v>1945</v>
      </c>
      <c r="C75" s="433" t="s">
        <v>1933</v>
      </c>
      <c r="D75" s="434" t="s">
        <v>18</v>
      </c>
      <c r="E75" s="435">
        <v>20</v>
      </c>
      <c r="F75" s="451"/>
    </row>
    <row r="76" spans="1:6" ht="15" customHeight="1">
      <c r="A76" s="431" t="s">
        <v>1889</v>
      </c>
      <c r="B76" s="432" t="s">
        <v>1945</v>
      </c>
      <c r="C76" s="433" t="s">
        <v>58</v>
      </c>
      <c r="D76" s="434" t="s">
        <v>59</v>
      </c>
      <c r="E76" s="435">
        <v>20</v>
      </c>
      <c r="F76" s="451"/>
    </row>
    <row r="77" spans="1:6" ht="15" customHeight="1">
      <c r="A77" s="431" t="s">
        <v>1963</v>
      </c>
      <c r="B77" s="432" t="s">
        <v>1945</v>
      </c>
      <c r="C77" s="433" t="s">
        <v>61</v>
      </c>
      <c r="D77" s="434" t="s">
        <v>59</v>
      </c>
      <c r="E77" s="435">
        <v>20</v>
      </c>
      <c r="F77" s="451"/>
    </row>
    <row r="78" spans="1:6" ht="15" customHeight="1">
      <c r="A78" s="431" t="s">
        <v>1964</v>
      </c>
      <c r="B78" s="432" t="s">
        <v>1945</v>
      </c>
      <c r="C78" s="433" t="s">
        <v>62</v>
      </c>
      <c r="D78" s="434" t="s">
        <v>59</v>
      </c>
      <c r="E78" s="435">
        <v>20</v>
      </c>
      <c r="F78" s="451"/>
    </row>
    <row r="79" spans="1:6" ht="15" customHeight="1">
      <c r="A79" s="431" t="s">
        <v>1890</v>
      </c>
      <c r="B79" s="432" t="s">
        <v>1945</v>
      </c>
      <c r="C79" s="433" t="s">
        <v>63</v>
      </c>
      <c r="D79" s="434" t="s">
        <v>59</v>
      </c>
      <c r="E79" s="436">
        <v>25</v>
      </c>
      <c r="F79" s="451"/>
    </row>
    <row r="80" spans="1:6" ht="15" customHeight="1">
      <c r="A80" s="431" t="s">
        <v>1965</v>
      </c>
      <c r="B80" s="432" t="s">
        <v>1945</v>
      </c>
      <c r="C80" s="433" t="s">
        <v>64</v>
      </c>
      <c r="D80" s="434" t="s">
        <v>59</v>
      </c>
      <c r="E80" s="435">
        <v>20</v>
      </c>
      <c r="F80" s="451"/>
    </row>
    <row r="81" spans="1:6" ht="15" customHeight="1">
      <c r="A81" s="431" t="s">
        <v>1966</v>
      </c>
      <c r="B81" s="432" t="s">
        <v>1945</v>
      </c>
      <c r="C81" s="433" t="s">
        <v>65</v>
      </c>
      <c r="D81" s="434" t="s">
        <v>59</v>
      </c>
      <c r="E81" s="435">
        <v>25</v>
      </c>
      <c r="F81" s="451"/>
    </row>
    <row r="82" spans="1:6" ht="15" customHeight="1">
      <c r="A82" s="431" t="s">
        <v>1891</v>
      </c>
      <c r="B82" s="432" t="s">
        <v>1945</v>
      </c>
      <c r="C82" s="433" t="s">
        <v>66</v>
      </c>
      <c r="D82" s="434" t="s">
        <v>59</v>
      </c>
      <c r="E82" s="435">
        <v>25</v>
      </c>
      <c r="F82" s="451"/>
    </row>
    <row r="83" spans="1:6" ht="15" customHeight="1">
      <c r="A83" s="431" t="s">
        <v>1967</v>
      </c>
      <c r="B83" s="432" t="s">
        <v>1945</v>
      </c>
      <c r="C83" s="433" t="s">
        <v>67</v>
      </c>
      <c r="D83" s="434" t="s">
        <v>59</v>
      </c>
      <c r="E83" s="435">
        <v>25</v>
      </c>
      <c r="F83" s="451"/>
    </row>
    <row r="84" spans="1:6" ht="15" customHeight="1">
      <c r="A84" s="431" t="s">
        <v>1892</v>
      </c>
      <c r="B84" s="432" t="s">
        <v>1945</v>
      </c>
      <c r="C84" s="433" t="s">
        <v>68</v>
      </c>
      <c r="D84" s="434" t="s">
        <v>59</v>
      </c>
      <c r="E84" s="435">
        <v>25</v>
      </c>
      <c r="F84" s="451"/>
    </row>
    <row r="85" spans="1:6" ht="15" customHeight="1">
      <c r="A85" s="431" t="s">
        <v>1893</v>
      </c>
      <c r="B85" s="432" t="s">
        <v>1945</v>
      </c>
      <c r="C85" s="433" t="s">
        <v>74</v>
      </c>
      <c r="D85" s="434" t="s">
        <v>59</v>
      </c>
      <c r="E85" s="435">
        <v>25</v>
      </c>
      <c r="F85" s="451"/>
    </row>
    <row r="86" spans="1:6" ht="15" customHeight="1">
      <c r="A86" s="431" t="s">
        <v>1968</v>
      </c>
      <c r="B86" s="432" t="s">
        <v>245</v>
      </c>
      <c r="C86" s="433" t="s">
        <v>51</v>
      </c>
      <c r="D86" s="434" t="s">
        <v>69</v>
      </c>
      <c r="E86" s="435">
        <v>8</v>
      </c>
      <c r="F86" s="451"/>
    </row>
    <row r="87" spans="1:6" ht="15" customHeight="1">
      <c r="A87" s="431" t="s">
        <v>1894</v>
      </c>
      <c r="B87" s="432" t="s">
        <v>245</v>
      </c>
      <c r="C87" s="433" t="s">
        <v>71</v>
      </c>
      <c r="D87" s="434" t="s">
        <v>69</v>
      </c>
      <c r="E87" s="435">
        <v>8</v>
      </c>
      <c r="F87" s="451"/>
    </row>
    <row r="88" spans="1:6" ht="15" customHeight="1">
      <c r="A88" s="431" t="s">
        <v>1969</v>
      </c>
      <c r="B88" s="432" t="s">
        <v>245</v>
      </c>
      <c r="C88" s="433" t="s">
        <v>54</v>
      </c>
      <c r="D88" s="434" t="s">
        <v>69</v>
      </c>
      <c r="E88" s="435">
        <v>8</v>
      </c>
      <c r="F88" s="451"/>
    </row>
    <row r="89" spans="1:6" ht="15" customHeight="1">
      <c r="A89" s="431" t="s">
        <v>1970</v>
      </c>
      <c r="B89" s="432" t="s">
        <v>245</v>
      </c>
      <c r="C89" s="433" t="s">
        <v>73</v>
      </c>
      <c r="D89" s="434" t="s">
        <v>69</v>
      </c>
      <c r="E89" s="435">
        <v>8</v>
      </c>
      <c r="F89" s="451"/>
    </row>
    <row r="90" spans="1:6" ht="15" customHeight="1">
      <c r="A90" s="431" t="s">
        <v>1971</v>
      </c>
      <c r="B90" s="432" t="s">
        <v>245</v>
      </c>
      <c r="C90" s="433" t="s">
        <v>1934</v>
      </c>
      <c r="D90" s="434" t="s">
        <v>69</v>
      </c>
      <c r="E90" s="435">
        <v>8</v>
      </c>
      <c r="F90" s="451"/>
    </row>
    <row r="91" spans="1:6" ht="15" customHeight="1">
      <c r="A91" s="431" t="s">
        <v>1972</v>
      </c>
      <c r="B91" s="432" t="s">
        <v>76</v>
      </c>
      <c r="C91" s="433" t="s">
        <v>75</v>
      </c>
      <c r="D91" s="434" t="s">
        <v>52</v>
      </c>
      <c r="E91" s="435">
        <v>75</v>
      </c>
      <c r="F91" s="451"/>
    </row>
    <row r="92" spans="1:6" ht="15" customHeight="1">
      <c r="A92" s="431" t="s">
        <v>1895</v>
      </c>
      <c r="B92" s="432" t="s">
        <v>76</v>
      </c>
      <c r="C92" s="433" t="s">
        <v>77</v>
      </c>
      <c r="D92" s="434" t="s">
        <v>60</v>
      </c>
      <c r="E92" s="435">
        <v>20</v>
      </c>
      <c r="F92" s="451"/>
    </row>
    <row r="93" spans="1:6" ht="15" customHeight="1">
      <c r="A93" s="431" t="s">
        <v>1896</v>
      </c>
      <c r="B93" s="432" t="s">
        <v>76</v>
      </c>
      <c r="C93" s="433" t="s">
        <v>1935</v>
      </c>
      <c r="D93" s="434" t="s">
        <v>52</v>
      </c>
      <c r="E93" s="435">
        <v>50</v>
      </c>
      <c r="F93" s="451"/>
    </row>
    <row r="94" spans="1:6" ht="15" customHeight="1">
      <c r="A94" s="431" t="s">
        <v>1897</v>
      </c>
      <c r="B94" s="432" t="s">
        <v>76</v>
      </c>
      <c r="C94" s="433" t="s">
        <v>78</v>
      </c>
      <c r="D94" s="434" t="s">
        <v>60</v>
      </c>
      <c r="E94" s="435">
        <v>50</v>
      </c>
      <c r="F94" s="451"/>
    </row>
    <row r="95" spans="1:6" ht="15" customHeight="1">
      <c r="A95" s="431" t="s">
        <v>1973</v>
      </c>
      <c r="B95" s="432" t="s">
        <v>79</v>
      </c>
      <c r="C95" s="433" t="s">
        <v>1936</v>
      </c>
      <c r="D95" s="434" t="s">
        <v>81</v>
      </c>
      <c r="E95" s="435">
        <v>2</v>
      </c>
      <c r="F95" s="451"/>
    </row>
    <row r="96" spans="1:6" ht="15" customHeight="1">
      <c r="A96" s="431" t="s">
        <v>1898</v>
      </c>
      <c r="B96" s="432" t="s">
        <v>79</v>
      </c>
      <c r="C96" s="433" t="s">
        <v>85</v>
      </c>
      <c r="D96" s="434" t="s">
        <v>81</v>
      </c>
      <c r="E96" s="435">
        <v>2</v>
      </c>
      <c r="F96" s="451"/>
    </row>
    <row r="97" spans="1:6" ht="15" customHeight="1">
      <c r="A97" s="431" t="s">
        <v>1899</v>
      </c>
      <c r="B97" s="432" t="s">
        <v>79</v>
      </c>
      <c r="C97" s="433" t="s">
        <v>82</v>
      </c>
      <c r="D97" s="434" t="s">
        <v>57</v>
      </c>
      <c r="E97" s="436">
        <v>10</v>
      </c>
      <c r="F97" s="451"/>
    </row>
    <row r="98" spans="1:6" ht="15" customHeight="1">
      <c r="A98" s="431" t="s">
        <v>1900</v>
      </c>
      <c r="B98" s="432" t="s">
        <v>79</v>
      </c>
      <c r="C98" s="433" t="s">
        <v>83</v>
      </c>
      <c r="D98" s="434" t="s">
        <v>57</v>
      </c>
      <c r="E98" s="436">
        <v>10</v>
      </c>
      <c r="F98" s="451"/>
    </row>
    <row r="99" spans="1:6" ht="15" customHeight="1">
      <c r="A99" s="431" t="s">
        <v>1901</v>
      </c>
      <c r="B99" s="432" t="s">
        <v>79</v>
      </c>
      <c r="C99" s="433" t="s">
        <v>84</v>
      </c>
      <c r="D99" s="434" t="s">
        <v>57</v>
      </c>
      <c r="E99" s="435">
        <v>12</v>
      </c>
      <c r="F99" s="451"/>
    </row>
    <row r="100" spans="1:6" ht="15" customHeight="1">
      <c r="A100" s="431" t="s">
        <v>1902</v>
      </c>
      <c r="B100" s="432" t="s">
        <v>79</v>
      </c>
      <c r="C100" s="433" t="s">
        <v>1937</v>
      </c>
      <c r="D100" s="434" t="s">
        <v>89</v>
      </c>
      <c r="E100" s="435">
        <v>50</v>
      </c>
      <c r="F100" s="451"/>
    </row>
    <row r="101" spans="1:6" ht="15" customHeight="1">
      <c r="A101" s="431" t="s">
        <v>1903</v>
      </c>
      <c r="B101" s="432" t="s">
        <v>98</v>
      </c>
      <c r="C101" s="433" t="s">
        <v>99</v>
      </c>
      <c r="D101" s="434" t="s">
        <v>59</v>
      </c>
      <c r="E101" s="435">
        <v>12</v>
      </c>
      <c r="F101" s="451"/>
    </row>
    <row r="102" spans="1:6" ht="15" customHeight="1">
      <c r="A102" s="431" t="s">
        <v>1904</v>
      </c>
      <c r="B102" s="432" t="s">
        <v>86</v>
      </c>
      <c r="C102" s="433" t="s">
        <v>87</v>
      </c>
      <c r="D102" s="434" t="s">
        <v>46</v>
      </c>
      <c r="E102" s="435">
        <v>15</v>
      </c>
      <c r="F102" s="451"/>
    </row>
    <row r="103" spans="1:6" ht="15" customHeight="1">
      <c r="A103" s="431" t="s">
        <v>1974</v>
      </c>
      <c r="B103" s="432" t="s">
        <v>86</v>
      </c>
      <c r="C103" s="433" t="s">
        <v>88</v>
      </c>
      <c r="D103" s="434" t="s">
        <v>89</v>
      </c>
      <c r="E103" s="435">
        <v>50</v>
      </c>
      <c r="F103" s="451"/>
    </row>
    <row r="104" spans="1:6" ht="15" customHeight="1">
      <c r="A104" s="431" t="s">
        <v>1975</v>
      </c>
      <c r="B104" s="432" t="s">
        <v>86</v>
      </c>
      <c r="C104" s="433" t="s">
        <v>1938</v>
      </c>
      <c r="D104" s="434" t="s">
        <v>90</v>
      </c>
      <c r="E104" s="435">
        <v>75</v>
      </c>
      <c r="F104" s="451"/>
    </row>
    <row r="105" spans="1:6" ht="15" customHeight="1">
      <c r="A105" s="431" t="s">
        <v>1976</v>
      </c>
      <c r="B105" s="432" t="s">
        <v>91</v>
      </c>
      <c r="C105" s="433" t="s">
        <v>92</v>
      </c>
      <c r="D105" s="434" t="s">
        <v>89</v>
      </c>
      <c r="E105" s="435">
        <v>20</v>
      </c>
      <c r="F105" s="451"/>
    </row>
    <row r="106" spans="1:6" ht="15" customHeight="1">
      <c r="A106" s="431" t="s">
        <v>1905</v>
      </c>
      <c r="B106" s="432" t="s">
        <v>94</v>
      </c>
      <c r="C106" s="433" t="s">
        <v>95</v>
      </c>
      <c r="D106" s="434" t="s">
        <v>60</v>
      </c>
      <c r="E106" s="435">
        <v>40</v>
      </c>
      <c r="F106" s="451"/>
    </row>
    <row r="107" spans="1:6" ht="15" customHeight="1">
      <c r="A107" s="431" t="s">
        <v>1977</v>
      </c>
      <c r="B107" s="432" t="s">
        <v>94</v>
      </c>
      <c r="C107" s="433" t="s">
        <v>97</v>
      </c>
      <c r="D107" s="434" t="s">
        <v>11</v>
      </c>
      <c r="E107" s="435">
        <v>30</v>
      </c>
      <c r="F107" s="451"/>
    </row>
    <row r="108" spans="1:6" ht="15" customHeight="1">
      <c r="A108" s="431" t="s">
        <v>1978</v>
      </c>
      <c r="B108" s="432" t="s">
        <v>94</v>
      </c>
      <c r="C108" s="433" t="s">
        <v>137</v>
      </c>
      <c r="D108" s="434" t="s">
        <v>991</v>
      </c>
      <c r="E108" s="435">
        <v>1</v>
      </c>
      <c r="F108" s="451"/>
    </row>
    <row r="109" spans="1:6" ht="15" customHeight="1">
      <c r="A109" s="431" t="s">
        <v>1979</v>
      </c>
      <c r="B109" s="432" t="s">
        <v>100</v>
      </c>
      <c r="C109" s="433" t="s">
        <v>101</v>
      </c>
      <c r="D109" s="434" t="s">
        <v>11</v>
      </c>
      <c r="E109" s="435">
        <v>25</v>
      </c>
      <c r="F109" s="451"/>
    </row>
    <row r="110" spans="1:6" ht="15" customHeight="1">
      <c r="A110" s="431" t="s">
        <v>1980</v>
      </c>
      <c r="B110" s="432" t="s">
        <v>113</v>
      </c>
      <c r="C110" s="433" t="s">
        <v>1939</v>
      </c>
      <c r="D110" s="434" t="s">
        <v>1940</v>
      </c>
      <c r="E110" s="435">
        <v>3</v>
      </c>
      <c r="F110" s="451"/>
    </row>
    <row r="111" spans="1:6" ht="15" customHeight="1">
      <c r="A111" s="431" t="s">
        <v>1906</v>
      </c>
      <c r="B111" s="432" t="s">
        <v>108</v>
      </c>
      <c r="C111" s="433" t="s">
        <v>108</v>
      </c>
      <c r="D111" s="434" t="s">
        <v>110</v>
      </c>
      <c r="E111" s="435">
        <v>5</v>
      </c>
      <c r="F111" s="451"/>
    </row>
    <row r="112" spans="1:6" ht="15" customHeight="1">
      <c r="A112" s="431" t="s">
        <v>1907</v>
      </c>
      <c r="B112" s="432" t="s">
        <v>1941</v>
      </c>
      <c r="C112" s="433" t="s">
        <v>1942</v>
      </c>
      <c r="D112" s="434" t="s">
        <v>89</v>
      </c>
      <c r="E112" s="435">
        <v>50</v>
      </c>
      <c r="F112" s="451"/>
    </row>
    <row r="113" spans="1:6" ht="15" customHeight="1">
      <c r="A113" s="431" t="s">
        <v>1908</v>
      </c>
      <c r="B113" s="432" t="s">
        <v>116</v>
      </c>
      <c r="C113" s="433" t="s">
        <v>1943</v>
      </c>
      <c r="D113" s="434" t="s">
        <v>89</v>
      </c>
      <c r="E113" s="435">
        <v>75</v>
      </c>
      <c r="F113" s="451"/>
    </row>
    <row r="114" spans="1:6" ht="15" customHeight="1">
      <c r="A114" s="431" t="s">
        <v>1981</v>
      </c>
      <c r="B114" s="432" t="s">
        <v>100</v>
      </c>
      <c r="C114" s="433" t="s">
        <v>111</v>
      </c>
      <c r="D114" s="434" t="s">
        <v>11</v>
      </c>
      <c r="E114" s="435">
        <v>40</v>
      </c>
      <c r="F114" s="451"/>
    </row>
    <row r="115" spans="1:6" ht="15" customHeight="1">
      <c r="A115" s="431" t="s">
        <v>1529</v>
      </c>
      <c r="B115" s="432" t="s">
        <v>117</v>
      </c>
      <c r="C115" s="433" t="s">
        <v>118</v>
      </c>
      <c r="D115" s="434" t="s">
        <v>119</v>
      </c>
      <c r="E115" s="435">
        <v>20</v>
      </c>
      <c r="F115" s="451"/>
    </row>
    <row r="116" spans="1:6" ht="15" customHeight="1">
      <c r="A116" s="431" t="s">
        <v>1535</v>
      </c>
      <c r="B116" s="432" t="s">
        <v>1944</v>
      </c>
      <c r="C116" s="433" t="s">
        <v>2020</v>
      </c>
      <c r="D116" s="434" t="s">
        <v>11</v>
      </c>
      <c r="E116" s="435">
        <v>75</v>
      </c>
      <c r="F116" s="451"/>
    </row>
    <row r="117" spans="1:6" ht="15" customHeight="1">
      <c r="A117" s="431" t="s">
        <v>1541</v>
      </c>
      <c r="B117" s="432" t="s">
        <v>93</v>
      </c>
      <c r="C117" s="433" t="s">
        <v>120</v>
      </c>
      <c r="D117" s="434" t="s">
        <v>46</v>
      </c>
      <c r="E117" s="435">
        <v>30</v>
      </c>
      <c r="F117" s="451"/>
    </row>
    <row r="118" spans="1:6" ht="15" customHeight="1">
      <c r="A118" s="431" t="s">
        <v>1547</v>
      </c>
      <c r="B118" s="432" t="s">
        <v>122</v>
      </c>
      <c r="C118" s="438" t="s">
        <v>123</v>
      </c>
      <c r="D118" s="434" t="s">
        <v>89</v>
      </c>
      <c r="E118" s="435">
        <v>50</v>
      </c>
      <c r="F118" s="451"/>
    </row>
    <row r="119" spans="1:6" ht="15" customHeight="1">
      <c r="A119" s="431" t="s">
        <v>1553</v>
      </c>
      <c r="B119" s="432" t="s">
        <v>124</v>
      </c>
      <c r="C119" s="433" t="s">
        <v>125</v>
      </c>
      <c r="D119" s="434" t="s">
        <v>126</v>
      </c>
      <c r="E119" s="435">
        <v>10</v>
      </c>
      <c r="F119" s="451"/>
    </row>
    <row r="120" spans="1:6" ht="15" customHeight="1">
      <c r="A120" s="431" t="s">
        <v>1982</v>
      </c>
      <c r="B120" s="432" t="s">
        <v>232</v>
      </c>
      <c r="C120" s="433" t="s">
        <v>2021</v>
      </c>
      <c r="D120" s="434" t="s">
        <v>69</v>
      </c>
      <c r="E120" s="435">
        <v>5</v>
      </c>
      <c r="F120" s="451"/>
    </row>
    <row r="121" spans="1:6" ht="15" customHeight="1">
      <c r="A121" s="431" t="s">
        <v>1983</v>
      </c>
      <c r="B121" s="432" t="s">
        <v>232</v>
      </c>
      <c r="C121" s="433" t="s">
        <v>127</v>
      </c>
      <c r="D121" s="434" t="s">
        <v>57</v>
      </c>
      <c r="E121" s="435">
        <v>12</v>
      </c>
      <c r="F121" s="451"/>
    </row>
    <row r="122" spans="1:6" s="1" customFormat="1" ht="15" customHeight="1">
      <c r="A122" s="431" t="s">
        <v>1559</v>
      </c>
      <c r="B122" s="432" t="s">
        <v>232</v>
      </c>
      <c r="C122" s="433" t="s">
        <v>128</v>
      </c>
      <c r="D122" s="434" t="s">
        <v>57</v>
      </c>
      <c r="E122" s="435">
        <v>10</v>
      </c>
      <c r="F122" s="451"/>
    </row>
    <row r="123" spans="1:6" s="1" customFormat="1" ht="15" customHeight="1">
      <c r="A123" s="431" t="s">
        <v>1565</v>
      </c>
      <c r="B123" s="432" t="s">
        <v>232</v>
      </c>
      <c r="C123" s="433" t="s">
        <v>130</v>
      </c>
      <c r="D123" s="434" t="s">
        <v>57</v>
      </c>
      <c r="E123" s="435">
        <v>15</v>
      </c>
      <c r="F123" s="451"/>
    </row>
    <row r="124" spans="1:6" s="1" customFormat="1" ht="15" customHeight="1">
      <c r="A124" s="431" t="s">
        <v>1571</v>
      </c>
      <c r="B124" s="432" t="s">
        <v>232</v>
      </c>
      <c r="C124" s="433" t="s">
        <v>1265</v>
      </c>
      <c r="D124" s="434" t="s">
        <v>57</v>
      </c>
      <c r="E124" s="435">
        <v>15</v>
      </c>
      <c r="F124" s="451"/>
    </row>
    <row r="125" spans="1:6" ht="15" customHeight="1">
      <c r="A125" s="431" t="s">
        <v>1984</v>
      </c>
      <c r="B125" s="432" t="s">
        <v>232</v>
      </c>
      <c r="C125" s="433" t="s">
        <v>131</v>
      </c>
      <c r="D125" s="434" t="s">
        <v>57</v>
      </c>
      <c r="E125" s="435">
        <v>12</v>
      </c>
      <c r="F125" s="451"/>
    </row>
    <row r="126" spans="1:6" ht="15" customHeight="1">
      <c r="A126" s="431" t="s">
        <v>1578</v>
      </c>
      <c r="B126" s="432" t="s">
        <v>232</v>
      </c>
      <c r="C126" s="433" t="s">
        <v>132</v>
      </c>
      <c r="D126" s="434" t="s">
        <v>57</v>
      </c>
      <c r="E126" s="435">
        <v>12</v>
      </c>
      <c r="F126" s="451"/>
    </row>
    <row r="127" spans="1:6" ht="15" customHeight="1">
      <c r="A127" s="439" t="s">
        <v>1273</v>
      </c>
      <c r="B127" s="440" t="s">
        <v>1274</v>
      </c>
      <c r="C127" s="440"/>
      <c r="D127" s="439" t="s">
        <v>1272</v>
      </c>
      <c r="E127" s="441" t="s">
        <v>143</v>
      </c>
      <c r="F127" s="442" t="s">
        <v>146</v>
      </c>
    </row>
    <row r="128" spans="1:6" ht="15" customHeight="1">
      <c r="A128" s="427"/>
      <c r="B128" s="428"/>
      <c r="C128" s="428"/>
      <c r="D128" s="427"/>
      <c r="E128" s="429" t="s">
        <v>144</v>
      </c>
      <c r="F128" s="430" t="s">
        <v>147</v>
      </c>
    </row>
    <row r="129" spans="1:6" ht="15" customHeight="1" thickBot="1">
      <c r="A129" s="464"/>
      <c r="B129" s="465"/>
      <c r="C129" s="465"/>
      <c r="D129" s="466"/>
      <c r="E129" s="472" t="s">
        <v>149</v>
      </c>
      <c r="F129" s="472" t="s">
        <v>150</v>
      </c>
    </row>
    <row r="130" spans="1:6" ht="15" customHeight="1">
      <c r="A130" s="458" t="s">
        <v>1985</v>
      </c>
      <c r="B130" s="459" t="s">
        <v>232</v>
      </c>
      <c r="C130" s="460" t="s">
        <v>133</v>
      </c>
      <c r="D130" s="461" t="s">
        <v>57</v>
      </c>
      <c r="E130" s="462">
        <v>15</v>
      </c>
      <c r="F130" s="463"/>
    </row>
    <row r="131" spans="1:6" ht="15" customHeight="1">
      <c r="A131" s="431" t="s">
        <v>1986</v>
      </c>
      <c r="B131" s="432" t="s">
        <v>232</v>
      </c>
      <c r="C131" s="433" t="s">
        <v>134</v>
      </c>
      <c r="D131" s="434" t="s">
        <v>57</v>
      </c>
      <c r="E131" s="435">
        <v>15</v>
      </c>
      <c r="F131" s="451"/>
    </row>
    <row r="132" spans="1:6" ht="15" customHeight="1">
      <c r="A132" s="431" t="s">
        <v>1579</v>
      </c>
      <c r="B132" s="432" t="s">
        <v>232</v>
      </c>
      <c r="C132" s="433" t="s">
        <v>1266</v>
      </c>
      <c r="D132" s="434" t="s">
        <v>110</v>
      </c>
      <c r="E132" s="435">
        <v>10</v>
      </c>
      <c r="F132" s="451"/>
    </row>
    <row r="133" spans="1:6" ht="15" customHeight="1">
      <c r="A133" s="431" t="s">
        <v>1572</v>
      </c>
      <c r="B133" s="432" t="s">
        <v>232</v>
      </c>
      <c r="C133" s="433" t="s">
        <v>1267</v>
      </c>
      <c r="D133" s="434" t="s">
        <v>57</v>
      </c>
      <c r="E133" s="435">
        <v>15</v>
      </c>
      <c r="F133" s="451"/>
    </row>
    <row r="134" spans="1:6" ht="15" customHeight="1">
      <c r="A134" s="431" t="s">
        <v>1987</v>
      </c>
      <c r="B134" s="432" t="s">
        <v>232</v>
      </c>
      <c r="C134" s="433" t="s">
        <v>136</v>
      </c>
      <c r="D134" s="434" t="s">
        <v>110</v>
      </c>
      <c r="E134" s="435">
        <v>12</v>
      </c>
      <c r="F134" s="451"/>
    </row>
    <row r="135" spans="1:6" ht="15" customHeight="1">
      <c r="A135" s="431" t="s">
        <v>1566</v>
      </c>
      <c r="B135" s="432" t="s">
        <v>232</v>
      </c>
      <c r="C135" s="433" t="s">
        <v>137</v>
      </c>
      <c r="D135" s="434" t="s">
        <v>110</v>
      </c>
      <c r="E135" s="435">
        <v>8</v>
      </c>
      <c r="F135" s="451"/>
    </row>
    <row r="136" spans="1:6" ht="15" customHeight="1">
      <c r="A136" s="431" t="s">
        <v>1988</v>
      </c>
      <c r="B136" s="432" t="s">
        <v>232</v>
      </c>
      <c r="C136" s="433" t="s">
        <v>138</v>
      </c>
      <c r="D136" s="434" t="s">
        <v>110</v>
      </c>
      <c r="E136" s="435">
        <v>10</v>
      </c>
      <c r="F136" s="451"/>
    </row>
    <row r="137" spans="1:6" ht="15.75">
      <c r="A137" s="431" t="s">
        <v>1560</v>
      </c>
      <c r="B137" s="432" t="s">
        <v>232</v>
      </c>
      <c r="C137" s="433" t="s">
        <v>141</v>
      </c>
      <c r="D137" s="434" t="s">
        <v>57</v>
      </c>
      <c r="E137" s="435">
        <v>12</v>
      </c>
      <c r="F137" s="451"/>
    </row>
    <row r="138" spans="1:6" ht="15.75">
      <c r="A138" s="431" t="s">
        <v>1554</v>
      </c>
      <c r="B138" s="432" t="s">
        <v>232</v>
      </c>
      <c r="C138" s="433" t="s">
        <v>74</v>
      </c>
      <c r="D138" s="434" t="s">
        <v>57</v>
      </c>
      <c r="E138" s="435">
        <v>15</v>
      </c>
      <c r="F138" s="451"/>
    </row>
    <row r="139" spans="1:6" ht="15.75" thickBot="1">
      <c r="A139" s="44"/>
      <c r="B139" s="397"/>
      <c r="C139" s="398"/>
      <c r="D139" s="399"/>
      <c r="E139" s="399"/>
      <c r="F139" s="400"/>
    </row>
    <row r="140" spans="1:6" ht="16.5" thickBot="1">
      <c r="A140" s="401"/>
      <c r="B140" s="401"/>
      <c r="C140" s="398"/>
      <c r="D140" s="402" t="s">
        <v>148</v>
      </c>
      <c r="E140" s="399"/>
      <c r="F140" s="452">
        <f>SUM(F13:F139)</f>
        <v>0</v>
      </c>
    </row>
    <row r="141" spans="1:6">
      <c r="A141" s="401"/>
      <c r="B141" s="398"/>
      <c r="C141" s="399"/>
      <c r="D141" s="399"/>
      <c r="E141" s="43"/>
    </row>
    <row r="142" spans="1:6">
      <c r="A142" s="401"/>
      <c r="B142" s="398"/>
      <c r="C142" s="403"/>
      <c r="D142" s="399"/>
      <c r="E142" s="43"/>
    </row>
    <row r="143" spans="1:6">
      <c r="A143" s="401"/>
      <c r="B143" s="398"/>
      <c r="C143" s="399"/>
      <c r="D143" s="399"/>
      <c r="E143" s="43"/>
    </row>
    <row r="144" spans="1:6">
      <c r="A144" s="2" t="s">
        <v>254</v>
      </c>
      <c r="B144" s="59"/>
      <c r="C144" s="60"/>
      <c r="D144" s="60"/>
      <c r="E144" s="3"/>
    </row>
    <row r="145" spans="1:5" ht="15.75">
      <c r="A145" s="40"/>
      <c r="B145" s="63"/>
      <c r="C145" s="60"/>
      <c r="D145" s="60"/>
      <c r="E145" s="8"/>
    </row>
    <row r="146" spans="1:5" ht="15.75">
      <c r="A146" s="81" t="s">
        <v>1269</v>
      </c>
      <c r="B146" s="82" t="s">
        <v>1270</v>
      </c>
      <c r="C146" s="60"/>
      <c r="D146" s="60"/>
      <c r="E146" s="7"/>
    </row>
    <row r="147" spans="1:5" ht="15.75">
      <c r="A147" s="62" t="s">
        <v>0</v>
      </c>
      <c r="B147" s="63">
        <v>8715021201306</v>
      </c>
      <c r="C147" s="60"/>
      <c r="D147" s="60"/>
      <c r="E147" s="23"/>
    </row>
    <row r="148" spans="1:5" ht="15.75">
      <c r="A148" s="62" t="s">
        <v>232</v>
      </c>
      <c r="B148" s="63">
        <v>8715021201313</v>
      </c>
      <c r="C148" s="103"/>
      <c r="D148" s="3"/>
      <c r="E148" s="23"/>
    </row>
    <row r="149" spans="1:5" ht="15.75">
      <c r="A149" s="62" t="s">
        <v>245</v>
      </c>
      <c r="B149" s="63">
        <v>8715021201320</v>
      </c>
      <c r="C149" s="1"/>
      <c r="D149" s="1"/>
      <c r="E149" s="23"/>
    </row>
    <row r="150" spans="1:5" ht="15.75">
      <c r="A150" s="62" t="s">
        <v>233</v>
      </c>
      <c r="B150" s="63">
        <v>8715021201337</v>
      </c>
      <c r="D150" s="1"/>
      <c r="E150" s="7"/>
    </row>
    <row r="151" spans="1:5" ht="15.75">
      <c r="A151" s="62" t="s">
        <v>1268</v>
      </c>
      <c r="B151" s="63">
        <v>8715021201344</v>
      </c>
      <c r="C151" s="1"/>
      <c r="D151" s="1"/>
      <c r="E151" s="8"/>
    </row>
    <row r="152" spans="1:5" ht="15.75">
      <c r="B152" s="64"/>
      <c r="C152" s="1"/>
      <c r="D152" s="1"/>
      <c r="E152" s="7"/>
    </row>
    <row r="153" spans="1:5" ht="15.75">
      <c r="C153" s="1"/>
      <c r="D153" s="1"/>
      <c r="E153" s="7"/>
    </row>
    <row r="154" spans="1:5" ht="15.75">
      <c r="C154" s="3"/>
      <c r="D154" s="3"/>
      <c r="E154" s="7"/>
    </row>
    <row r="155" spans="1:5" ht="15.75">
      <c r="A155" s="1"/>
      <c r="C155" s="8"/>
      <c r="D155" s="8"/>
      <c r="E155" s="7"/>
    </row>
    <row r="156" spans="1:5" ht="15.75">
      <c r="A156" s="1"/>
      <c r="C156" s="7"/>
      <c r="D156" s="7"/>
      <c r="E156" s="8"/>
    </row>
    <row r="157" spans="1:5" ht="15.75">
      <c r="A157" s="1"/>
      <c r="C157" s="23"/>
      <c r="D157" s="23"/>
      <c r="E157" s="7"/>
    </row>
    <row r="158" spans="1:5" ht="15.75">
      <c r="C158" s="7"/>
      <c r="D158" s="61"/>
    </row>
    <row r="161" spans="1:5">
      <c r="A161" s="1"/>
      <c r="E161" s="1"/>
    </row>
    <row r="162" spans="1:5">
      <c r="E162" s="1"/>
    </row>
    <row r="163" spans="1:5">
      <c r="E163" s="1"/>
    </row>
    <row r="165" spans="1:5">
      <c r="B165" s="1"/>
    </row>
    <row r="166" spans="1:5">
      <c r="B166" s="1"/>
    </row>
    <row r="167" spans="1:5">
      <c r="B167" s="1"/>
      <c r="E167" s="1"/>
    </row>
    <row r="171" spans="1:5">
      <c r="B171" s="1"/>
      <c r="C171" s="1"/>
      <c r="D171" s="1"/>
    </row>
    <row r="172" spans="1:5" s="1" customFormat="1">
      <c r="A172"/>
      <c r="B172"/>
      <c r="E172" s="46"/>
    </row>
    <row r="173" spans="1:5" s="1" customFormat="1">
      <c r="A173"/>
      <c r="B173"/>
      <c r="E173" s="46"/>
    </row>
    <row r="174" spans="1:5" s="1" customFormat="1">
      <c r="A174"/>
      <c r="B174"/>
      <c r="C174"/>
      <c r="D174"/>
      <c r="E174" s="46"/>
    </row>
    <row r="175" spans="1:5" s="1" customFormat="1">
      <c r="A175"/>
      <c r="B175"/>
      <c r="C175"/>
      <c r="D175"/>
      <c r="E175" s="46"/>
    </row>
    <row r="176" spans="1:5" s="1" customFormat="1">
      <c r="A176"/>
      <c r="B176"/>
      <c r="C176"/>
      <c r="D176"/>
      <c r="E176" s="46"/>
    </row>
    <row r="177" spans="1:5" s="1" customFormat="1">
      <c r="A177"/>
      <c r="B177"/>
      <c r="E177" s="46"/>
    </row>
    <row r="178" spans="1:5" s="1" customFormat="1">
      <c r="A178"/>
      <c r="B178"/>
      <c r="C178"/>
      <c r="D178"/>
      <c r="E178" s="46"/>
    </row>
    <row r="179" spans="1:5" s="1" customFormat="1">
      <c r="A179"/>
      <c r="B179"/>
      <c r="C179"/>
      <c r="D179"/>
      <c r="E179" s="46"/>
    </row>
    <row r="180" spans="1:5" s="1" customFormat="1">
      <c r="A180"/>
      <c r="B180"/>
      <c r="C180"/>
      <c r="D180"/>
      <c r="E180" s="46"/>
    </row>
    <row r="181" spans="1:5" s="1" customFormat="1">
      <c r="A181"/>
      <c r="B181"/>
      <c r="C181"/>
      <c r="D181"/>
      <c r="E181" s="46"/>
    </row>
    <row r="182" spans="1:5" s="1" customFormat="1">
      <c r="A182"/>
      <c r="B182"/>
      <c r="C182"/>
      <c r="D182"/>
      <c r="E182" s="46"/>
    </row>
    <row r="183" spans="1:5" s="1" customFormat="1">
      <c r="A183"/>
      <c r="B183"/>
      <c r="C183"/>
      <c r="D183"/>
      <c r="E183" s="46"/>
    </row>
    <row r="184" spans="1:5" s="1" customFormat="1">
      <c r="A184"/>
      <c r="B184"/>
      <c r="C184"/>
      <c r="D184"/>
      <c r="E184" s="46"/>
    </row>
    <row r="185" spans="1:5" s="1" customFormat="1">
      <c r="A185"/>
      <c r="B185"/>
      <c r="C185"/>
      <c r="D185"/>
      <c r="E185" s="46"/>
    </row>
    <row r="186" spans="1:5" s="1" customFormat="1" ht="17.25" customHeight="1">
      <c r="A186"/>
      <c r="B186"/>
      <c r="C186"/>
      <c r="D186"/>
      <c r="E186" s="46"/>
    </row>
    <row r="187" spans="1:5" s="1" customFormat="1">
      <c r="A187"/>
      <c r="B187"/>
      <c r="C187"/>
      <c r="D187"/>
      <c r="E187" s="46"/>
    </row>
    <row r="188" spans="1:5" s="1" customFormat="1">
      <c r="A188"/>
      <c r="B188"/>
      <c r="C188"/>
      <c r="D188"/>
      <c r="E188" s="46"/>
    </row>
    <row r="189" spans="1:5" s="1" customFormat="1">
      <c r="A189"/>
      <c r="B189"/>
      <c r="C189"/>
      <c r="D189"/>
      <c r="E189" s="46"/>
    </row>
    <row r="190" spans="1:5" s="1" customFormat="1">
      <c r="A190"/>
      <c r="B190"/>
      <c r="C190"/>
      <c r="D190"/>
      <c r="E190" s="46"/>
    </row>
    <row r="191" spans="1:5" s="1" customFormat="1">
      <c r="A191"/>
      <c r="B191"/>
      <c r="C191"/>
      <c r="D191"/>
      <c r="E191" s="46"/>
    </row>
    <row r="192" spans="1:5" s="1" customFormat="1">
      <c r="A192"/>
      <c r="B192"/>
      <c r="C192"/>
      <c r="D192"/>
      <c r="E192" s="46"/>
    </row>
    <row r="193" spans="1:5" s="1" customFormat="1">
      <c r="A193"/>
      <c r="B193"/>
      <c r="C193"/>
      <c r="D193"/>
      <c r="E193" s="46"/>
    </row>
    <row r="194" spans="1:5" s="1" customFormat="1">
      <c r="A194"/>
      <c r="B194"/>
      <c r="C194"/>
      <c r="D194"/>
      <c r="E194" s="46"/>
    </row>
    <row r="195" spans="1:5" s="1" customFormat="1">
      <c r="A195"/>
      <c r="B195"/>
      <c r="C195"/>
      <c r="D195"/>
      <c r="E195" s="46"/>
    </row>
    <row r="196" spans="1:5" s="1" customFormat="1">
      <c r="A196"/>
      <c r="B196"/>
      <c r="C196"/>
      <c r="D196"/>
      <c r="E196" s="46"/>
    </row>
    <row r="197" spans="1:5" s="1" customFormat="1">
      <c r="A197"/>
      <c r="B197"/>
      <c r="C197"/>
      <c r="D197"/>
      <c r="E197" s="46"/>
    </row>
    <row r="198" spans="1:5" s="1" customFormat="1">
      <c r="A198"/>
      <c r="B198"/>
      <c r="C198"/>
      <c r="D198"/>
      <c r="E198" s="46"/>
    </row>
    <row r="199" spans="1:5" s="1" customFormat="1">
      <c r="A199"/>
      <c r="B199"/>
      <c r="C199"/>
      <c r="D199"/>
      <c r="E199" s="46"/>
    </row>
    <row r="200" spans="1:5" s="1" customFormat="1">
      <c r="A200"/>
      <c r="B200"/>
      <c r="C200"/>
      <c r="D200"/>
      <c r="E200" s="46"/>
    </row>
    <row r="201" spans="1:5" s="1" customFormat="1">
      <c r="A201"/>
      <c r="B201"/>
      <c r="C201"/>
      <c r="D201"/>
      <c r="E201" s="46"/>
    </row>
    <row r="202" spans="1:5" s="1" customFormat="1">
      <c r="A202"/>
      <c r="B202"/>
      <c r="C202"/>
      <c r="D202"/>
      <c r="E202" s="46"/>
    </row>
    <row r="203" spans="1:5" s="1" customFormat="1">
      <c r="A203"/>
      <c r="B203"/>
      <c r="C203"/>
      <c r="D203"/>
      <c r="E203" s="46"/>
    </row>
    <row r="204" spans="1:5" s="1" customFormat="1">
      <c r="A204"/>
      <c r="B204"/>
      <c r="C204"/>
      <c r="D204"/>
      <c r="E204" s="46"/>
    </row>
    <row r="205" spans="1:5" s="1" customFormat="1" ht="13.5" customHeight="1">
      <c r="A205"/>
      <c r="B205"/>
      <c r="C205"/>
      <c r="D205"/>
      <c r="E205" s="46"/>
    </row>
    <row r="206" spans="1:5" s="1" customFormat="1">
      <c r="A206"/>
      <c r="B206"/>
      <c r="C206"/>
      <c r="D206"/>
      <c r="E206" s="46"/>
    </row>
    <row r="207" spans="1:5" s="1" customFormat="1">
      <c r="A207"/>
      <c r="B207"/>
      <c r="C207"/>
      <c r="D207"/>
      <c r="E207" s="46"/>
    </row>
    <row r="210" spans="1:5" ht="15.75" customHeight="1"/>
    <row r="221" spans="1:5" s="1" customFormat="1">
      <c r="A221"/>
      <c r="B221"/>
      <c r="C221"/>
      <c r="D221"/>
      <c r="E221" s="46"/>
    </row>
    <row r="222" spans="1:5" s="1" customFormat="1">
      <c r="A222"/>
      <c r="B222"/>
      <c r="C222"/>
      <c r="D222"/>
      <c r="E222" s="46"/>
    </row>
    <row r="223" spans="1:5" s="1" customFormat="1">
      <c r="A223"/>
      <c r="B223"/>
      <c r="C223"/>
      <c r="D223"/>
      <c r="E223" s="46"/>
    </row>
    <row r="224" spans="1:5" s="1" customFormat="1">
      <c r="A224"/>
      <c r="B224"/>
      <c r="C224"/>
      <c r="D224"/>
      <c r="E224" s="46"/>
    </row>
    <row r="225" spans="1:5" s="1" customFormat="1">
      <c r="A225"/>
      <c r="B225"/>
      <c r="C225"/>
      <c r="D225"/>
      <c r="E225" s="46"/>
    </row>
    <row r="226" spans="1:5" s="1" customFormat="1">
      <c r="A226"/>
      <c r="B226"/>
      <c r="C226"/>
      <c r="D226"/>
      <c r="E226" s="46"/>
    </row>
    <row r="227" spans="1:5" s="1" customFormat="1">
      <c r="A227"/>
      <c r="B227"/>
      <c r="C227"/>
      <c r="D227"/>
      <c r="E227" s="46"/>
    </row>
    <row r="228" spans="1:5" s="1" customFormat="1">
      <c r="A228"/>
      <c r="B228"/>
      <c r="C228"/>
      <c r="D228"/>
      <c r="E228" s="46"/>
    </row>
    <row r="229" spans="1:5" s="1" customFormat="1">
      <c r="A229"/>
      <c r="B229"/>
      <c r="C229"/>
      <c r="D229"/>
      <c r="E229" s="46"/>
    </row>
    <row r="230" spans="1:5" s="1" customFormat="1">
      <c r="A230"/>
      <c r="B230"/>
      <c r="C230"/>
      <c r="D230"/>
      <c r="E230" s="46"/>
    </row>
    <row r="231" spans="1:5" s="1" customFormat="1" ht="15.75" customHeight="1">
      <c r="A231"/>
      <c r="B231"/>
      <c r="C231"/>
      <c r="D231"/>
      <c r="E231" s="46"/>
    </row>
    <row r="244" spans="1:5" s="1" customFormat="1">
      <c r="A244"/>
      <c r="B244"/>
      <c r="C244"/>
      <c r="D244"/>
      <c r="E244" s="46"/>
    </row>
    <row r="245" spans="1:5" s="1" customFormat="1">
      <c r="A245"/>
      <c r="B245"/>
      <c r="C245"/>
      <c r="D245"/>
      <c r="E245" s="46"/>
    </row>
    <row r="246" spans="1:5" s="1" customFormat="1">
      <c r="A246"/>
      <c r="B246"/>
      <c r="C246"/>
      <c r="D246"/>
      <c r="E246" s="46"/>
    </row>
    <row r="250" spans="1:5" s="1" customFormat="1">
      <c r="A250"/>
      <c r="B250"/>
      <c r="C250"/>
      <c r="D250"/>
      <c r="E250" s="46"/>
    </row>
  </sheetData>
  <conditionalFormatting sqref="D130:D138 C126 C130:C133 C119 C117 C66:D116 C120:D125 D66:D126 C13:C14 C16:C23 C25:C51 D13:D58 C53:C58 C59:D62">
    <cfRule type="cellIs" dxfId="1" priority="17" stopIfTrue="1" operator="equal">
      <formula>0</formula>
    </cfRule>
  </conditionalFormatting>
  <pageMargins left="0.36729166666666668" right="1.0416666666666666E-2" top="0.62437500000000001" bottom="0.43031249999999999" header="0.12656249999999999" footer="0.3"/>
  <pageSetup paperSize="9" scale="82" fitToWidth="0" fitToHeight="0" orientation="portrait" useFirstPageNumber="1" r:id="rId1"/>
  <headerFooter alignWithMargins="0">
    <oddHeader>&amp;L&amp;G&amp;RKatalog Herbst 2020
Walter Mandjes Blumenzwiebeln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489"/>
  <sheetViews>
    <sheetView showZeros="0" view="pageLayout" zoomScaleNormal="100" workbookViewId="0">
      <selection activeCell="G5" sqref="G5"/>
    </sheetView>
  </sheetViews>
  <sheetFormatPr defaultRowHeight="15"/>
  <cols>
    <col min="1" max="1" width="8.85546875" style="72" customWidth="1"/>
    <col min="2" max="2" width="28.7109375" style="89" customWidth="1"/>
    <col min="3" max="3" width="8.42578125" style="49" bestFit="1" customWidth="1"/>
    <col min="4" max="4" width="7.7109375" style="49" customWidth="1"/>
    <col min="5" max="5" width="14.42578125" style="742" customWidth="1"/>
    <col min="6" max="6" width="8.7109375" style="744" customWidth="1"/>
    <col min="7" max="7" width="10.5703125" style="79" customWidth="1"/>
    <col min="8" max="8" width="12.140625" style="539" customWidth="1"/>
  </cols>
  <sheetData>
    <row r="1" spans="1:8" s="572" customFormat="1" ht="15.75" customHeight="1">
      <c r="A1" s="570" t="s">
        <v>2266</v>
      </c>
      <c r="B1" s="571"/>
      <c r="C1" s="219"/>
      <c r="D1" s="219"/>
      <c r="E1" s="692"/>
      <c r="F1" s="743"/>
      <c r="G1" s="97"/>
      <c r="H1" s="540"/>
    </row>
    <row r="2" spans="1:8" s="31" customFormat="1" ht="15.75" customHeight="1" thickBot="1">
      <c r="A2" s="105"/>
      <c r="B2" s="65"/>
      <c r="C2" s="49"/>
      <c r="D2" s="49"/>
      <c r="F2" s="744"/>
      <c r="G2" s="79"/>
      <c r="H2" s="693" t="s">
        <v>2460</v>
      </c>
    </row>
    <row r="3" spans="1:8" s="105" customFormat="1" ht="15.75" customHeight="1" thickBot="1">
      <c r="A3" s="612" t="s">
        <v>1275</v>
      </c>
      <c r="B3" s="580" t="s">
        <v>1195</v>
      </c>
      <c r="C3" s="619" t="s">
        <v>1272</v>
      </c>
      <c r="D3" s="619" t="s">
        <v>143</v>
      </c>
      <c r="E3" s="694" t="s">
        <v>1193</v>
      </c>
      <c r="F3" s="745" t="s">
        <v>230</v>
      </c>
      <c r="G3" s="620" t="s">
        <v>2458</v>
      </c>
      <c r="H3" s="619" t="s">
        <v>2459</v>
      </c>
    </row>
    <row r="4" spans="1:8" s="31" customFormat="1" ht="15.75" customHeight="1">
      <c r="A4" s="610" t="s">
        <v>277</v>
      </c>
      <c r="B4" s="611" t="s">
        <v>278</v>
      </c>
      <c r="C4" s="175" t="s">
        <v>2</v>
      </c>
      <c r="D4" s="176">
        <v>10</v>
      </c>
      <c r="E4" s="695" t="s">
        <v>279</v>
      </c>
      <c r="F4" s="174">
        <v>1.95</v>
      </c>
      <c r="G4" s="50">
        <v>0</v>
      </c>
      <c r="H4" s="150">
        <f>SUM(F4*G4)</f>
        <v>0</v>
      </c>
    </row>
    <row r="5" spans="1:8" s="31" customFormat="1" ht="15.75" customHeight="1">
      <c r="A5" s="594" t="s">
        <v>280</v>
      </c>
      <c r="B5" s="595" t="s">
        <v>281</v>
      </c>
      <c r="C5" s="167" t="s">
        <v>2</v>
      </c>
      <c r="D5" s="169">
        <v>10</v>
      </c>
      <c r="E5" s="696" t="s">
        <v>282</v>
      </c>
      <c r="F5" s="170">
        <v>1.95</v>
      </c>
      <c r="G5" s="78"/>
      <c r="H5" s="150">
        <f t="shared" ref="H5:H69" si="0">SUM(F5*G5)</f>
        <v>0</v>
      </c>
    </row>
    <row r="6" spans="1:8" s="31" customFormat="1" ht="15.75" customHeight="1">
      <c r="A6" s="594" t="s">
        <v>283</v>
      </c>
      <c r="B6" s="595" t="s">
        <v>284</v>
      </c>
      <c r="C6" s="167" t="s">
        <v>2</v>
      </c>
      <c r="D6" s="169">
        <v>10</v>
      </c>
      <c r="E6" s="696" t="s">
        <v>285</v>
      </c>
      <c r="F6" s="170">
        <v>1.95</v>
      </c>
      <c r="G6" s="78"/>
      <c r="H6" s="150">
        <f t="shared" si="0"/>
        <v>0</v>
      </c>
    </row>
    <row r="7" spans="1:8" s="31" customFormat="1" ht="15.75" customHeight="1">
      <c r="A7" s="594" t="s">
        <v>286</v>
      </c>
      <c r="B7" s="595" t="s">
        <v>287</v>
      </c>
      <c r="C7" s="167" t="s">
        <v>2</v>
      </c>
      <c r="D7" s="169">
        <v>10</v>
      </c>
      <c r="E7" s="696" t="s">
        <v>288</v>
      </c>
      <c r="F7" s="170">
        <v>1.95</v>
      </c>
      <c r="G7" s="78"/>
      <c r="H7" s="150">
        <f t="shared" si="0"/>
        <v>0</v>
      </c>
    </row>
    <row r="8" spans="1:8" s="31" customFormat="1" ht="15.75" customHeight="1">
      <c r="A8" s="594" t="s">
        <v>289</v>
      </c>
      <c r="B8" s="595" t="s">
        <v>290</v>
      </c>
      <c r="C8" s="167" t="s">
        <v>2</v>
      </c>
      <c r="D8" s="169">
        <v>10</v>
      </c>
      <c r="E8" s="696" t="s">
        <v>291</v>
      </c>
      <c r="F8" s="170">
        <v>1.95</v>
      </c>
      <c r="G8" s="78"/>
      <c r="H8" s="150">
        <f t="shared" si="0"/>
        <v>0</v>
      </c>
    </row>
    <row r="9" spans="1:8" s="31" customFormat="1" ht="15.75" customHeight="1">
      <c r="A9" s="594" t="s">
        <v>292</v>
      </c>
      <c r="B9" s="595" t="s">
        <v>293</v>
      </c>
      <c r="C9" s="167" t="s">
        <v>2</v>
      </c>
      <c r="D9" s="169">
        <v>10</v>
      </c>
      <c r="E9" s="697" t="s">
        <v>294</v>
      </c>
      <c r="F9" s="170">
        <v>1.95</v>
      </c>
      <c r="G9" s="78"/>
      <c r="H9" s="150">
        <f t="shared" si="0"/>
        <v>0</v>
      </c>
    </row>
    <row r="10" spans="1:8" s="31" customFormat="1" ht="15.75" customHeight="1">
      <c r="A10" s="594" t="s">
        <v>295</v>
      </c>
      <c r="B10" s="595" t="s">
        <v>296</v>
      </c>
      <c r="C10" s="167" t="s">
        <v>2</v>
      </c>
      <c r="D10" s="169">
        <v>10</v>
      </c>
      <c r="E10" s="696" t="s">
        <v>297</v>
      </c>
      <c r="F10" s="170">
        <v>1.95</v>
      </c>
      <c r="G10" s="78"/>
      <c r="H10" s="150">
        <f t="shared" si="0"/>
        <v>0</v>
      </c>
    </row>
    <row r="11" spans="1:8" s="31" customFormat="1" ht="15.75" customHeight="1">
      <c r="A11" s="594" t="s">
        <v>298</v>
      </c>
      <c r="B11" s="595" t="s">
        <v>299</v>
      </c>
      <c r="C11" s="167" t="s">
        <v>2</v>
      </c>
      <c r="D11" s="169">
        <v>10</v>
      </c>
      <c r="E11" s="696" t="s">
        <v>300</v>
      </c>
      <c r="F11" s="170">
        <v>1.95</v>
      </c>
      <c r="G11" s="78"/>
      <c r="H11" s="150">
        <f t="shared" si="0"/>
        <v>0</v>
      </c>
    </row>
    <row r="12" spans="1:8" s="31" customFormat="1" ht="15.75" customHeight="1" thickBot="1">
      <c r="A12" s="613" t="s">
        <v>301</v>
      </c>
      <c r="B12" s="614" t="s">
        <v>302</v>
      </c>
      <c r="C12" s="177" t="s">
        <v>2</v>
      </c>
      <c r="D12" s="178">
        <v>10</v>
      </c>
      <c r="E12" s="698" t="s">
        <v>303</v>
      </c>
      <c r="F12" s="149">
        <v>1.95</v>
      </c>
      <c r="G12" s="585"/>
      <c r="H12" s="150">
        <f t="shared" si="0"/>
        <v>0</v>
      </c>
    </row>
    <row r="13" spans="1:8" s="31" customFormat="1" ht="15.75" customHeight="1" thickBot="1">
      <c r="A13" s="617" t="s">
        <v>1275</v>
      </c>
      <c r="B13" s="618" t="s">
        <v>2267</v>
      </c>
      <c r="C13" s="619" t="s">
        <v>1272</v>
      </c>
      <c r="D13" s="619" t="s">
        <v>143</v>
      </c>
      <c r="E13" s="694" t="s">
        <v>1193</v>
      </c>
      <c r="F13" s="745" t="s">
        <v>230</v>
      </c>
      <c r="G13" s="620" t="s">
        <v>2458</v>
      </c>
      <c r="H13" s="619" t="s">
        <v>2459</v>
      </c>
    </row>
    <row r="14" spans="1:8" s="31" customFormat="1" ht="15.75" customHeight="1">
      <c r="A14" s="615" t="s">
        <v>304</v>
      </c>
      <c r="B14" s="616" t="s">
        <v>305</v>
      </c>
      <c r="C14" s="180" t="s">
        <v>2</v>
      </c>
      <c r="D14" s="180">
        <v>10</v>
      </c>
      <c r="E14" s="370">
        <v>8719274540762</v>
      </c>
      <c r="F14" s="174">
        <v>1.95</v>
      </c>
      <c r="G14" s="50"/>
      <c r="H14" s="150">
        <f t="shared" si="0"/>
        <v>0</v>
      </c>
    </row>
    <row r="15" spans="1:8" s="31" customFormat="1" ht="15.75" customHeight="1">
      <c r="A15" s="596" t="s">
        <v>306</v>
      </c>
      <c r="B15" s="595" t="s">
        <v>307</v>
      </c>
      <c r="C15" s="167" t="s">
        <v>2</v>
      </c>
      <c r="D15" s="169">
        <v>10</v>
      </c>
      <c r="E15" s="699" t="s">
        <v>308</v>
      </c>
      <c r="F15" s="170">
        <v>1.95</v>
      </c>
      <c r="G15" s="78"/>
      <c r="H15" s="150">
        <f t="shared" si="0"/>
        <v>0</v>
      </c>
    </row>
    <row r="16" spans="1:8" s="31" customFormat="1" ht="15.75" customHeight="1">
      <c r="A16" s="596" t="s">
        <v>309</v>
      </c>
      <c r="B16" s="595" t="s">
        <v>17</v>
      </c>
      <c r="C16" s="167" t="s">
        <v>2</v>
      </c>
      <c r="D16" s="169">
        <v>10</v>
      </c>
      <c r="E16" s="699" t="s">
        <v>310</v>
      </c>
      <c r="F16" s="170">
        <v>1.95</v>
      </c>
      <c r="G16" s="78"/>
      <c r="H16" s="150">
        <f t="shared" si="0"/>
        <v>0</v>
      </c>
    </row>
    <row r="17" spans="1:8" s="31" customFormat="1" ht="15.75" customHeight="1">
      <c r="A17" s="596" t="s">
        <v>311</v>
      </c>
      <c r="B17" s="595" t="s">
        <v>312</v>
      </c>
      <c r="C17" s="167" t="s">
        <v>2</v>
      </c>
      <c r="D17" s="169">
        <v>10</v>
      </c>
      <c r="E17" s="699" t="s">
        <v>313</v>
      </c>
      <c r="F17" s="170">
        <v>1.95</v>
      </c>
      <c r="G17" s="78"/>
      <c r="H17" s="150">
        <f t="shared" si="0"/>
        <v>0</v>
      </c>
    </row>
    <row r="18" spans="1:8" s="31" customFormat="1" ht="15.75" customHeight="1">
      <c r="A18" s="596" t="s">
        <v>1197</v>
      </c>
      <c r="B18" s="595" t="s">
        <v>314</v>
      </c>
      <c r="C18" s="167" t="s">
        <v>2</v>
      </c>
      <c r="D18" s="169">
        <v>10</v>
      </c>
      <c r="E18" s="699" t="s">
        <v>315</v>
      </c>
      <c r="F18" s="170">
        <v>1.95</v>
      </c>
      <c r="G18" s="78"/>
      <c r="H18" s="150">
        <f t="shared" si="0"/>
        <v>0</v>
      </c>
    </row>
    <row r="19" spans="1:8" s="31" customFormat="1" ht="15.75" customHeight="1">
      <c r="A19" s="596" t="s">
        <v>316</v>
      </c>
      <c r="B19" s="595" t="s">
        <v>14</v>
      </c>
      <c r="C19" s="167" t="s">
        <v>2</v>
      </c>
      <c r="D19" s="169">
        <v>10</v>
      </c>
      <c r="E19" s="699" t="s">
        <v>317</v>
      </c>
      <c r="F19" s="170">
        <v>1.95</v>
      </c>
      <c r="G19" s="78"/>
      <c r="H19" s="150">
        <f t="shared" si="0"/>
        <v>0</v>
      </c>
    </row>
    <row r="20" spans="1:8" s="31" customFormat="1" ht="15.75" customHeight="1">
      <c r="A20" s="596" t="s">
        <v>318</v>
      </c>
      <c r="B20" s="595" t="s">
        <v>319</v>
      </c>
      <c r="C20" s="167" t="s">
        <v>2</v>
      </c>
      <c r="D20" s="169">
        <v>10</v>
      </c>
      <c r="E20" s="699" t="s">
        <v>320</v>
      </c>
      <c r="F20" s="170">
        <v>1.95</v>
      </c>
      <c r="G20" s="78"/>
      <c r="H20" s="150">
        <f t="shared" si="0"/>
        <v>0</v>
      </c>
    </row>
    <row r="21" spans="1:8" s="31" customFormat="1" ht="15.75" customHeight="1">
      <c r="A21" s="596" t="s">
        <v>321</v>
      </c>
      <c r="B21" s="595" t="s">
        <v>322</v>
      </c>
      <c r="C21" s="167" t="s">
        <v>2</v>
      </c>
      <c r="D21" s="169">
        <v>10</v>
      </c>
      <c r="E21" s="699" t="s">
        <v>323</v>
      </c>
      <c r="F21" s="170">
        <v>1.95</v>
      </c>
      <c r="G21" s="78"/>
      <c r="H21" s="150">
        <f t="shared" si="0"/>
        <v>0</v>
      </c>
    </row>
    <row r="22" spans="1:8" s="31" customFormat="1" ht="15.75" customHeight="1" thickBot="1">
      <c r="A22" s="621" t="s">
        <v>324</v>
      </c>
      <c r="B22" s="614" t="s">
        <v>267</v>
      </c>
      <c r="C22" s="177" t="s">
        <v>2</v>
      </c>
      <c r="D22" s="178">
        <v>10</v>
      </c>
      <c r="E22" s="700" t="s">
        <v>325</v>
      </c>
      <c r="F22" s="149">
        <v>1.95</v>
      </c>
      <c r="G22" s="585"/>
      <c r="H22" s="150">
        <f t="shared" si="0"/>
        <v>0</v>
      </c>
    </row>
    <row r="23" spans="1:8" s="31" customFormat="1" ht="15.75" customHeight="1" thickBot="1">
      <c r="A23" s="617" t="s">
        <v>1275</v>
      </c>
      <c r="B23" s="618" t="s">
        <v>2268</v>
      </c>
      <c r="C23" s="619" t="s">
        <v>1272</v>
      </c>
      <c r="D23" s="619" t="s">
        <v>143</v>
      </c>
      <c r="E23" s="694" t="s">
        <v>1193</v>
      </c>
      <c r="F23" s="745" t="s">
        <v>230</v>
      </c>
      <c r="G23" s="620" t="s">
        <v>2458</v>
      </c>
      <c r="H23" s="619" t="s">
        <v>2459</v>
      </c>
    </row>
    <row r="24" spans="1:8" s="31" customFormat="1" ht="15.75" customHeight="1">
      <c r="A24" s="610" t="s">
        <v>327</v>
      </c>
      <c r="B24" s="611" t="s">
        <v>328</v>
      </c>
      <c r="C24" s="175" t="s">
        <v>2</v>
      </c>
      <c r="D24" s="176">
        <v>7</v>
      </c>
      <c r="E24" s="701" t="s">
        <v>329</v>
      </c>
      <c r="F24" s="174">
        <v>1.95</v>
      </c>
      <c r="G24" s="50"/>
      <c r="H24" s="150">
        <f t="shared" si="0"/>
        <v>0</v>
      </c>
    </row>
    <row r="25" spans="1:8" s="31" customFormat="1" ht="15.75" customHeight="1">
      <c r="A25" s="597" t="s">
        <v>380</v>
      </c>
      <c r="B25" s="168" t="s">
        <v>2269</v>
      </c>
      <c r="C25" s="598" t="s">
        <v>2</v>
      </c>
      <c r="D25" s="599">
        <v>10</v>
      </c>
      <c r="E25" s="702" t="s">
        <v>381</v>
      </c>
      <c r="F25" s="170">
        <v>1.95</v>
      </c>
      <c r="G25" s="78"/>
      <c r="H25" s="150">
        <f t="shared" si="0"/>
        <v>0</v>
      </c>
    </row>
    <row r="26" spans="1:8" s="31" customFormat="1" ht="15.75" customHeight="1">
      <c r="A26" s="594" t="s">
        <v>379</v>
      </c>
      <c r="B26" s="171" t="s">
        <v>2270</v>
      </c>
      <c r="C26" s="167" t="s">
        <v>2</v>
      </c>
      <c r="D26" s="169">
        <v>10</v>
      </c>
      <c r="E26" s="703">
        <v>8719274541035</v>
      </c>
      <c r="F26" s="170">
        <v>1.95</v>
      </c>
      <c r="G26" s="78"/>
      <c r="H26" s="150">
        <f t="shared" si="0"/>
        <v>0</v>
      </c>
    </row>
    <row r="27" spans="1:8" s="31" customFormat="1" ht="15.75" customHeight="1">
      <c r="A27" s="594" t="s">
        <v>330</v>
      </c>
      <c r="B27" s="595" t="s">
        <v>4</v>
      </c>
      <c r="C27" s="167" t="s">
        <v>2</v>
      </c>
      <c r="D27" s="169">
        <v>10</v>
      </c>
      <c r="E27" s="703" t="s">
        <v>331</v>
      </c>
      <c r="F27" s="170">
        <v>1.95</v>
      </c>
      <c r="G27" s="78"/>
      <c r="H27" s="150">
        <f t="shared" si="0"/>
        <v>0</v>
      </c>
    </row>
    <row r="28" spans="1:8" s="31" customFormat="1" ht="15.75" customHeight="1">
      <c r="A28" s="594" t="s">
        <v>332</v>
      </c>
      <c r="B28" s="595" t="s">
        <v>1322</v>
      </c>
      <c r="C28" s="167" t="s">
        <v>2</v>
      </c>
      <c r="D28" s="169">
        <v>10</v>
      </c>
      <c r="E28" s="703" t="s">
        <v>333</v>
      </c>
      <c r="F28" s="170">
        <v>1.95</v>
      </c>
      <c r="G28" s="78"/>
      <c r="H28" s="150">
        <f t="shared" si="0"/>
        <v>0</v>
      </c>
    </row>
    <row r="29" spans="1:8" s="31" customFormat="1" ht="15.75" customHeight="1">
      <c r="A29" s="594" t="s">
        <v>334</v>
      </c>
      <c r="B29" s="595" t="s">
        <v>335</v>
      </c>
      <c r="C29" s="167" t="s">
        <v>2</v>
      </c>
      <c r="D29" s="169">
        <v>10</v>
      </c>
      <c r="E29" s="703" t="s">
        <v>336</v>
      </c>
      <c r="F29" s="170">
        <v>1.95</v>
      </c>
      <c r="G29" s="78"/>
      <c r="H29" s="150">
        <f t="shared" si="0"/>
        <v>0</v>
      </c>
    </row>
    <row r="30" spans="1:8" s="31" customFormat="1" ht="15.75" customHeight="1">
      <c r="A30" s="594" t="s">
        <v>337</v>
      </c>
      <c r="B30" s="595" t="s">
        <v>338</v>
      </c>
      <c r="C30" s="167" t="s">
        <v>2</v>
      </c>
      <c r="D30" s="169">
        <v>10</v>
      </c>
      <c r="E30" s="696" t="s">
        <v>339</v>
      </c>
      <c r="F30" s="170">
        <v>1.95</v>
      </c>
      <c r="G30" s="78"/>
      <c r="H30" s="150">
        <f t="shared" si="0"/>
        <v>0</v>
      </c>
    </row>
    <row r="31" spans="1:8" s="31" customFormat="1" ht="15.75" customHeight="1">
      <c r="A31" s="594" t="s">
        <v>340</v>
      </c>
      <c r="B31" s="595" t="s">
        <v>341</v>
      </c>
      <c r="C31" s="167" t="s">
        <v>2</v>
      </c>
      <c r="D31" s="169">
        <v>10</v>
      </c>
      <c r="E31" s="703" t="s">
        <v>342</v>
      </c>
      <c r="F31" s="170">
        <v>1.95</v>
      </c>
      <c r="G31" s="78"/>
      <c r="H31" s="150">
        <f t="shared" si="0"/>
        <v>0</v>
      </c>
    </row>
    <row r="32" spans="1:8" s="31" customFormat="1" ht="15.75" customHeight="1">
      <c r="A32" s="594" t="s">
        <v>343</v>
      </c>
      <c r="B32" s="595" t="s">
        <v>344</v>
      </c>
      <c r="C32" s="167" t="s">
        <v>2</v>
      </c>
      <c r="D32" s="169">
        <v>10</v>
      </c>
      <c r="E32" s="703" t="s">
        <v>345</v>
      </c>
      <c r="F32" s="170">
        <v>1.95</v>
      </c>
      <c r="G32" s="78"/>
      <c r="H32" s="150">
        <f t="shared" si="0"/>
        <v>0</v>
      </c>
    </row>
    <row r="33" spans="1:8" s="31" customFormat="1" ht="15.75" customHeight="1">
      <c r="A33" s="594" t="s">
        <v>346</v>
      </c>
      <c r="B33" s="595" t="s">
        <v>24</v>
      </c>
      <c r="C33" s="167" t="s">
        <v>2</v>
      </c>
      <c r="D33" s="169">
        <v>10</v>
      </c>
      <c r="E33" s="696" t="s">
        <v>347</v>
      </c>
      <c r="F33" s="170">
        <v>1.95</v>
      </c>
      <c r="G33" s="78"/>
      <c r="H33" s="150">
        <f t="shared" si="0"/>
        <v>0</v>
      </c>
    </row>
    <row r="34" spans="1:8" s="31" customFormat="1" ht="15.75" customHeight="1">
      <c r="A34" s="594" t="s">
        <v>348</v>
      </c>
      <c r="B34" s="600" t="s">
        <v>349</v>
      </c>
      <c r="C34" s="167" t="s">
        <v>2</v>
      </c>
      <c r="D34" s="169">
        <v>10</v>
      </c>
      <c r="E34" s="703" t="s">
        <v>350</v>
      </c>
      <c r="F34" s="170">
        <v>1.95</v>
      </c>
      <c r="G34" s="78"/>
      <c r="H34" s="150">
        <f t="shared" si="0"/>
        <v>0</v>
      </c>
    </row>
    <row r="35" spans="1:8" s="31" customFormat="1" ht="15.75" customHeight="1">
      <c r="A35" s="594" t="s">
        <v>351</v>
      </c>
      <c r="B35" s="595" t="s">
        <v>352</v>
      </c>
      <c r="C35" s="167" t="s">
        <v>2</v>
      </c>
      <c r="D35" s="169">
        <v>10</v>
      </c>
      <c r="E35" s="696" t="s">
        <v>353</v>
      </c>
      <c r="F35" s="170">
        <v>1.95</v>
      </c>
      <c r="G35" s="78"/>
      <c r="H35" s="150">
        <f t="shared" si="0"/>
        <v>0</v>
      </c>
    </row>
    <row r="36" spans="1:8" s="31" customFormat="1" ht="15.75" customHeight="1">
      <c r="A36" s="594" t="s">
        <v>354</v>
      </c>
      <c r="B36" s="595" t="s">
        <v>1323</v>
      </c>
      <c r="C36" s="167" t="s">
        <v>2</v>
      </c>
      <c r="D36" s="169">
        <v>10</v>
      </c>
      <c r="E36" s="696" t="s">
        <v>355</v>
      </c>
      <c r="F36" s="170">
        <v>1.95</v>
      </c>
      <c r="G36" s="78"/>
      <c r="H36" s="150">
        <f t="shared" si="0"/>
        <v>0</v>
      </c>
    </row>
    <row r="37" spans="1:8" s="31" customFormat="1" ht="15.75" customHeight="1">
      <c r="A37" s="594" t="s">
        <v>356</v>
      </c>
      <c r="B37" s="595" t="s">
        <v>25</v>
      </c>
      <c r="C37" s="167" t="s">
        <v>2</v>
      </c>
      <c r="D37" s="169">
        <v>10</v>
      </c>
      <c r="E37" s="703" t="s">
        <v>357</v>
      </c>
      <c r="F37" s="170">
        <v>1.95</v>
      </c>
      <c r="G37" s="78"/>
      <c r="H37" s="150">
        <f t="shared" si="0"/>
        <v>0</v>
      </c>
    </row>
    <row r="38" spans="1:8" s="31" customFormat="1" ht="15.75" customHeight="1">
      <c r="A38" s="594" t="s">
        <v>358</v>
      </c>
      <c r="B38" s="595" t="s">
        <v>8</v>
      </c>
      <c r="C38" s="167" t="s">
        <v>2</v>
      </c>
      <c r="D38" s="169">
        <v>10</v>
      </c>
      <c r="E38" s="696" t="s">
        <v>359</v>
      </c>
      <c r="F38" s="170">
        <v>1.95</v>
      </c>
      <c r="G38" s="78"/>
      <c r="H38" s="150">
        <f t="shared" si="0"/>
        <v>0</v>
      </c>
    </row>
    <row r="39" spans="1:8" s="31" customFormat="1" ht="15.75" customHeight="1">
      <c r="A39" s="594" t="s">
        <v>360</v>
      </c>
      <c r="B39" s="595" t="s">
        <v>22</v>
      </c>
      <c r="C39" s="167" t="s">
        <v>2</v>
      </c>
      <c r="D39" s="169">
        <v>10</v>
      </c>
      <c r="E39" s="696" t="s">
        <v>361</v>
      </c>
      <c r="F39" s="170">
        <v>1.95</v>
      </c>
      <c r="G39" s="78"/>
      <c r="H39" s="150">
        <f t="shared" si="0"/>
        <v>0</v>
      </c>
    </row>
    <row r="40" spans="1:8" s="31" customFormat="1" ht="15.75" customHeight="1">
      <c r="A40" s="594" t="s">
        <v>362</v>
      </c>
      <c r="B40" s="595" t="s">
        <v>363</v>
      </c>
      <c r="C40" s="167" t="s">
        <v>2</v>
      </c>
      <c r="D40" s="169">
        <v>7</v>
      </c>
      <c r="E40" s="703" t="s">
        <v>364</v>
      </c>
      <c r="F40" s="170">
        <v>1.95</v>
      </c>
      <c r="G40" s="78"/>
      <c r="H40" s="150">
        <f t="shared" si="0"/>
        <v>0</v>
      </c>
    </row>
    <row r="41" spans="1:8" s="31" customFormat="1" ht="15.75" customHeight="1">
      <c r="A41" s="594" t="s">
        <v>365</v>
      </c>
      <c r="B41" s="595" t="s">
        <v>1324</v>
      </c>
      <c r="C41" s="167" t="s">
        <v>2</v>
      </c>
      <c r="D41" s="169">
        <v>10</v>
      </c>
      <c r="E41" s="703" t="s">
        <v>366</v>
      </c>
      <c r="F41" s="170">
        <v>1.95</v>
      </c>
      <c r="G41" s="78"/>
      <c r="H41" s="150">
        <f t="shared" si="0"/>
        <v>0</v>
      </c>
    </row>
    <row r="42" spans="1:8" s="31" customFormat="1" ht="15.75" customHeight="1">
      <c r="A42" s="594" t="s">
        <v>367</v>
      </c>
      <c r="B42" s="595" t="s">
        <v>368</v>
      </c>
      <c r="C42" s="167" t="s">
        <v>2</v>
      </c>
      <c r="D42" s="169">
        <v>10</v>
      </c>
      <c r="E42" s="696" t="s">
        <v>369</v>
      </c>
      <c r="F42" s="170">
        <v>1.95</v>
      </c>
      <c r="G42" s="78"/>
      <c r="H42" s="150">
        <f t="shared" si="0"/>
        <v>0</v>
      </c>
    </row>
    <row r="43" spans="1:8" s="31" customFormat="1" ht="15.75" customHeight="1">
      <c r="A43" s="597" t="s">
        <v>1321</v>
      </c>
      <c r="B43" s="171" t="s">
        <v>2271</v>
      </c>
      <c r="C43" s="598" t="s">
        <v>2</v>
      </c>
      <c r="D43" s="599">
        <v>10</v>
      </c>
      <c r="E43" s="702">
        <v>8719497266494</v>
      </c>
      <c r="F43" s="170">
        <v>1.95</v>
      </c>
      <c r="G43" s="78"/>
      <c r="H43" s="150">
        <f t="shared" si="0"/>
        <v>0</v>
      </c>
    </row>
    <row r="44" spans="1:8" s="31" customFormat="1" ht="15.75" customHeight="1">
      <c r="A44" s="594" t="s">
        <v>370</v>
      </c>
      <c r="B44" s="595" t="s">
        <v>371</v>
      </c>
      <c r="C44" s="167" t="s">
        <v>2</v>
      </c>
      <c r="D44" s="169">
        <v>10</v>
      </c>
      <c r="E44" s="696" t="s">
        <v>372</v>
      </c>
      <c r="F44" s="170">
        <v>1.95</v>
      </c>
      <c r="G44" s="78"/>
      <c r="H44" s="150">
        <f t="shared" si="0"/>
        <v>0</v>
      </c>
    </row>
    <row r="45" spans="1:8" s="31" customFormat="1" ht="15.75" customHeight="1">
      <c r="A45" s="594" t="s">
        <v>373</v>
      </c>
      <c r="B45" s="595" t="s">
        <v>374</v>
      </c>
      <c r="C45" s="167" t="s">
        <v>2</v>
      </c>
      <c r="D45" s="169">
        <v>10</v>
      </c>
      <c r="E45" s="696" t="s">
        <v>375</v>
      </c>
      <c r="F45" s="170">
        <v>1.95</v>
      </c>
      <c r="G45" s="78"/>
      <c r="H45" s="150">
        <f t="shared" si="0"/>
        <v>0</v>
      </c>
    </row>
    <row r="46" spans="1:8" s="31" customFormat="1" ht="15.75" customHeight="1">
      <c r="A46" s="594" t="s">
        <v>376</v>
      </c>
      <c r="B46" s="595" t="s">
        <v>377</v>
      </c>
      <c r="C46" s="167" t="s">
        <v>2</v>
      </c>
      <c r="D46" s="169">
        <v>10</v>
      </c>
      <c r="E46" s="696" t="s">
        <v>378</v>
      </c>
      <c r="F46" s="170">
        <v>1.95</v>
      </c>
      <c r="G46" s="78"/>
      <c r="H46" s="150">
        <f t="shared" si="0"/>
        <v>0</v>
      </c>
    </row>
    <row r="47" spans="1:8" s="31" customFormat="1" ht="15.75" customHeight="1">
      <c r="A47" s="594" t="s">
        <v>1320</v>
      </c>
      <c r="B47" s="595" t="s">
        <v>2272</v>
      </c>
      <c r="C47" s="167" t="s">
        <v>2</v>
      </c>
      <c r="D47" s="169">
        <v>10</v>
      </c>
      <c r="E47" s="696">
        <v>8719497266487</v>
      </c>
      <c r="F47" s="170">
        <v>1.95</v>
      </c>
      <c r="G47" s="78"/>
      <c r="H47" s="150">
        <f t="shared" si="0"/>
        <v>0</v>
      </c>
    </row>
    <row r="48" spans="1:8" s="31" customFormat="1" ht="15.75" customHeight="1" thickBot="1">
      <c r="A48" s="594" t="s">
        <v>383</v>
      </c>
      <c r="B48" s="595" t="s">
        <v>384</v>
      </c>
      <c r="C48" s="167" t="s">
        <v>2</v>
      </c>
      <c r="D48" s="169">
        <v>10</v>
      </c>
      <c r="E48" s="703" t="s">
        <v>385</v>
      </c>
      <c r="F48" s="170">
        <v>1.95</v>
      </c>
      <c r="G48" s="78"/>
      <c r="H48" s="150">
        <f t="shared" si="0"/>
        <v>0</v>
      </c>
    </row>
    <row r="49" spans="1:8" s="31" customFormat="1" ht="15.75" customHeight="1" thickBot="1">
      <c r="A49" s="617" t="s">
        <v>1275</v>
      </c>
      <c r="B49" s="618" t="s">
        <v>2268</v>
      </c>
      <c r="C49" s="619" t="s">
        <v>1272</v>
      </c>
      <c r="D49" s="619" t="s">
        <v>143</v>
      </c>
      <c r="E49" s="694" t="s">
        <v>1193</v>
      </c>
      <c r="F49" s="745" t="s">
        <v>230</v>
      </c>
      <c r="G49" s="620" t="s">
        <v>2458</v>
      </c>
      <c r="H49" s="619" t="s">
        <v>2459</v>
      </c>
    </row>
    <row r="50" spans="1:8" s="31" customFormat="1" ht="15.75" customHeight="1">
      <c r="A50" s="594" t="s">
        <v>386</v>
      </c>
      <c r="B50" s="595" t="s">
        <v>387</v>
      </c>
      <c r="C50" s="167" t="s">
        <v>2</v>
      </c>
      <c r="D50" s="169">
        <v>7</v>
      </c>
      <c r="E50" s="699" t="s">
        <v>388</v>
      </c>
      <c r="F50" s="170">
        <v>1.95</v>
      </c>
      <c r="G50" s="78"/>
      <c r="H50" s="150">
        <f t="shared" si="0"/>
        <v>0</v>
      </c>
    </row>
    <row r="51" spans="1:8" s="31" customFormat="1" ht="15.75" customHeight="1">
      <c r="A51" s="594" t="s">
        <v>389</v>
      </c>
      <c r="B51" s="595" t="s">
        <v>390</v>
      </c>
      <c r="C51" s="167" t="s">
        <v>2</v>
      </c>
      <c r="D51" s="169">
        <v>10</v>
      </c>
      <c r="E51" s="696" t="s">
        <v>391</v>
      </c>
      <c r="F51" s="170">
        <v>1.95</v>
      </c>
      <c r="G51" s="78"/>
      <c r="H51" s="150">
        <f t="shared" si="0"/>
        <v>0</v>
      </c>
    </row>
    <row r="52" spans="1:8" s="31" customFormat="1" ht="15.75" customHeight="1">
      <c r="A52" s="594" t="s">
        <v>392</v>
      </c>
      <c r="B52" s="595" t="s">
        <v>393</v>
      </c>
      <c r="C52" s="167" t="s">
        <v>2</v>
      </c>
      <c r="D52" s="169">
        <v>10</v>
      </c>
      <c r="E52" s="696" t="s">
        <v>394</v>
      </c>
      <c r="F52" s="170">
        <v>1.95</v>
      </c>
      <c r="G52" s="78"/>
      <c r="H52" s="150">
        <f t="shared" si="0"/>
        <v>0</v>
      </c>
    </row>
    <row r="53" spans="1:8" s="31" customFormat="1" ht="15.75" customHeight="1">
      <c r="A53" s="594" t="s">
        <v>395</v>
      </c>
      <c r="B53" s="595" t="s">
        <v>396</v>
      </c>
      <c r="C53" s="167" t="s">
        <v>2</v>
      </c>
      <c r="D53" s="169">
        <v>10</v>
      </c>
      <c r="E53" s="703" t="s">
        <v>397</v>
      </c>
      <c r="F53" s="170">
        <v>1.95</v>
      </c>
      <c r="G53" s="78"/>
      <c r="H53" s="150">
        <f t="shared" si="0"/>
        <v>0</v>
      </c>
    </row>
    <row r="54" spans="1:8" s="31" customFormat="1" ht="15.75" customHeight="1">
      <c r="A54" s="594" t="s">
        <v>398</v>
      </c>
      <c r="B54" s="595" t="s">
        <v>399</v>
      </c>
      <c r="C54" s="167" t="s">
        <v>2</v>
      </c>
      <c r="D54" s="169">
        <v>10</v>
      </c>
      <c r="E54" s="696" t="s">
        <v>400</v>
      </c>
      <c r="F54" s="170">
        <v>1.95</v>
      </c>
      <c r="G54" s="78"/>
      <c r="H54" s="150">
        <f t="shared" si="0"/>
        <v>0</v>
      </c>
    </row>
    <row r="55" spans="1:8" s="31" customFormat="1" ht="15.75" customHeight="1">
      <c r="A55" s="594" t="s">
        <v>401</v>
      </c>
      <c r="B55" s="595" t="s">
        <v>23</v>
      </c>
      <c r="C55" s="167" t="s">
        <v>2</v>
      </c>
      <c r="D55" s="169">
        <v>10</v>
      </c>
      <c r="E55" s="703" t="s">
        <v>402</v>
      </c>
      <c r="F55" s="170">
        <v>1.95</v>
      </c>
      <c r="G55" s="78"/>
      <c r="H55" s="150">
        <f t="shared" si="0"/>
        <v>0</v>
      </c>
    </row>
    <row r="56" spans="1:8" s="31" customFormat="1" ht="15.75" customHeight="1">
      <c r="A56" s="594" t="s">
        <v>403</v>
      </c>
      <c r="B56" s="595" t="s">
        <v>404</v>
      </c>
      <c r="C56" s="167" t="s">
        <v>2</v>
      </c>
      <c r="D56" s="169">
        <v>10</v>
      </c>
      <c r="E56" s="703" t="s">
        <v>405</v>
      </c>
      <c r="F56" s="170">
        <v>1.95</v>
      </c>
      <c r="G56" s="78"/>
      <c r="H56" s="150">
        <f t="shared" si="0"/>
        <v>0</v>
      </c>
    </row>
    <row r="57" spans="1:8" s="31" customFormat="1" ht="15.75" customHeight="1" thickBot="1">
      <c r="A57" s="613" t="s">
        <v>406</v>
      </c>
      <c r="B57" s="614" t="s">
        <v>272</v>
      </c>
      <c r="C57" s="177" t="s">
        <v>2</v>
      </c>
      <c r="D57" s="178">
        <v>10</v>
      </c>
      <c r="E57" s="704" t="s">
        <v>407</v>
      </c>
      <c r="F57" s="149">
        <v>1.95</v>
      </c>
      <c r="G57" s="585"/>
      <c r="H57" s="150">
        <f t="shared" si="0"/>
        <v>0</v>
      </c>
    </row>
    <row r="58" spans="1:8" s="31" customFormat="1" ht="15.75" customHeight="1" thickBot="1">
      <c r="A58" s="617" t="s">
        <v>1275</v>
      </c>
      <c r="B58" s="618" t="s">
        <v>2273</v>
      </c>
      <c r="C58" s="619" t="s">
        <v>1272</v>
      </c>
      <c r="D58" s="619" t="s">
        <v>143</v>
      </c>
      <c r="E58" s="694" t="s">
        <v>1193</v>
      </c>
      <c r="F58" s="745" t="s">
        <v>230</v>
      </c>
      <c r="G58" s="620" t="s">
        <v>2458</v>
      </c>
      <c r="H58" s="619" t="s">
        <v>2459</v>
      </c>
    </row>
    <row r="59" spans="1:8" s="31" customFormat="1" ht="15.75" customHeight="1">
      <c r="A59" s="622" t="s">
        <v>408</v>
      </c>
      <c r="B59" s="611" t="s">
        <v>409</v>
      </c>
      <c r="C59" s="175" t="s">
        <v>2</v>
      </c>
      <c r="D59" s="176">
        <v>10</v>
      </c>
      <c r="E59" s="705" t="s">
        <v>410</v>
      </c>
      <c r="F59" s="174">
        <v>1.95</v>
      </c>
      <c r="G59" s="50"/>
      <c r="H59" s="150">
        <f t="shared" si="0"/>
        <v>0</v>
      </c>
    </row>
    <row r="60" spans="1:8" s="31" customFormat="1" ht="15.75" customHeight="1">
      <c r="A60" s="596" t="s">
        <v>411</v>
      </c>
      <c r="B60" s="595" t="s">
        <v>412</v>
      </c>
      <c r="C60" s="167" t="s">
        <v>2</v>
      </c>
      <c r="D60" s="169">
        <v>10</v>
      </c>
      <c r="E60" s="699" t="s">
        <v>413</v>
      </c>
      <c r="F60" s="170">
        <v>1.95</v>
      </c>
      <c r="G60" s="78"/>
      <c r="H60" s="150">
        <f t="shared" si="0"/>
        <v>0</v>
      </c>
    </row>
    <row r="61" spans="1:8" s="31" customFormat="1" ht="15.75" customHeight="1">
      <c r="A61" s="596" t="s">
        <v>414</v>
      </c>
      <c r="B61" s="595" t="s">
        <v>415</v>
      </c>
      <c r="C61" s="167" t="s">
        <v>2</v>
      </c>
      <c r="D61" s="169">
        <v>10</v>
      </c>
      <c r="E61" s="699" t="s">
        <v>416</v>
      </c>
      <c r="F61" s="170">
        <v>1.95</v>
      </c>
      <c r="G61" s="78"/>
      <c r="H61" s="150">
        <f t="shared" si="0"/>
        <v>0</v>
      </c>
    </row>
    <row r="62" spans="1:8" s="31" customFormat="1" ht="15.75" customHeight="1">
      <c r="A62" s="596" t="s">
        <v>417</v>
      </c>
      <c r="B62" s="595" t="s">
        <v>418</v>
      </c>
      <c r="C62" s="167" t="s">
        <v>2</v>
      </c>
      <c r="D62" s="169">
        <v>10</v>
      </c>
      <c r="E62" s="699" t="s">
        <v>419</v>
      </c>
      <c r="F62" s="170">
        <v>1.95</v>
      </c>
      <c r="G62" s="78"/>
      <c r="H62" s="150">
        <f t="shared" si="0"/>
        <v>0</v>
      </c>
    </row>
    <row r="63" spans="1:8" s="31" customFormat="1" ht="15.75" customHeight="1">
      <c r="A63" s="596" t="s">
        <v>420</v>
      </c>
      <c r="B63" s="595" t="s">
        <v>421</v>
      </c>
      <c r="C63" s="167" t="s">
        <v>2</v>
      </c>
      <c r="D63" s="169">
        <v>10</v>
      </c>
      <c r="E63" s="699" t="s">
        <v>422</v>
      </c>
      <c r="F63" s="170">
        <v>1.95</v>
      </c>
      <c r="G63" s="78"/>
      <c r="H63" s="150">
        <f t="shared" si="0"/>
        <v>0</v>
      </c>
    </row>
    <row r="64" spans="1:8" s="31" customFormat="1" ht="15.75" customHeight="1">
      <c r="A64" s="596" t="s">
        <v>423</v>
      </c>
      <c r="B64" s="595" t="s">
        <v>424</v>
      </c>
      <c r="C64" s="167" t="s">
        <v>2</v>
      </c>
      <c r="D64" s="169">
        <v>10</v>
      </c>
      <c r="E64" s="699" t="s">
        <v>425</v>
      </c>
      <c r="F64" s="170">
        <v>1.95</v>
      </c>
      <c r="G64" s="78"/>
      <c r="H64" s="150">
        <f t="shared" si="0"/>
        <v>0</v>
      </c>
    </row>
    <row r="65" spans="1:8" s="31" customFormat="1" ht="15.75" customHeight="1">
      <c r="A65" s="596" t="s">
        <v>426</v>
      </c>
      <c r="B65" s="595" t="s">
        <v>427</v>
      </c>
      <c r="C65" s="167" t="s">
        <v>2</v>
      </c>
      <c r="D65" s="169">
        <v>7</v>
      </c>
      <c r="E65" s="699" t="s">
        <v>428</v>
      </c>
      <c r="F65" s="170">
        <v>1.95</v>
      </c>
      <c r="G65" s="78"/>
      <c r="H65" s="150">
        <f t="shared" si="0"/>
        <v>0</v>
      </c>
    </row>
    <row r="66" spans="1:8" s="31" customFormat="1" ht="15.75" customHeight="1" thickBot="1">
      <c r="A66" s="621" t="s">
        <v>429</v>
      </c>
      <c r="B66" s="623" t="s">
        <v>2274</v>
      </c>
      <c r="C66" s="177" t="s">
        <v>2</v>
      </c>
      <c r="D66" s="178">
        <v>10</v>
      </c>
      <c r="E66" s="700" t="s">
        <v>430</v>
      </c>
      <c r="F66" s="149">
        <v>1.95</v>
      </c>
      <c r="G66" s="585"/>
      <c r="H66" s="150">
        <f t="shared" si="0"/>
        <v>0</v>
      </c>
    </row>
    <row r="67" spans="1:8" s="31" customFormat="1" ht="15.75" customHeight="1" thickBot="1">
      <c r="A67" s="618" t="s">
        <v>1275</v>
      </c>
      <c r="B67" s="618" t="s">
        <v>2275</v>
      </c>
      <c r="C67" s="619" t="s">
        <v>1272</v>
      </c>
      <c r="D67" s="619" t="s">
        <v>143</v>
      </c>
      <c r="E67" s="694" t="s">
        <v>1193</v>
      </c>
      <c r="F67" s="745" t="s">
        <v>230</v>
      </c>
      <c r="G67" s="620" t="s">
        <v>2458</v>
      </c>
      <c r="H67" s="619" t="s">
        <v>2459</v>
      </c>
    </row>
    <row r="68" spans="1:8" s="31" customFormat="1" ht="15.75" customHeight="1">
      <c r="A68" s="610" t="s">
        <v>431</v>
      </c>
      <c r="B68" s="611" t="s">
        <v>39</v>
      </c>
      <c r="C68" s="175" t="s">
        <v>2</v>
      </c>
      <c r="D68" s="176">
        <v>10</v>
      </c>
      <c r="E68" s="701" t="s">
        <v>432</v>
      </c>
      <c r="F68" s="174">
        <v>1.95</v>
      </c>
      <c r="G68" s="50"/>
      <c r="H68" s="150">
        <f t="shared" si="0"/>
        <v>0</v>
      </c>
    </row>
    <row r="69" spans="1:8" s="31" customFormat="1" ht="15.75" customHeight="1">
      <c r="A69" s="594" t="s">
        <v>433</v>
      </c>
      <c r="B69" s="595" t="s">
        <v>434</v>
      </c>
      <c r="C69" s="167" t="s">
        <v>2</v>
      </c>
      <c r="D69" s="169">
        <v>7</v>
      </c>
      <c r="E69" s="696" t="s">
        <v>435</v>
      </c>
      <c r="F69" s="170">
        <v>1.95</v>
      </c>
      <c r="G69" s="78"/>
      <c r="H69" s="150">
        <f t="shared" si="0"/>
        <v>0</v>
      </c>
    </row>
    <row r="70" spans="1:8" s="31" customFormat="1" ht="15.75" customHeight="1">
      <c r="A70" s="594" t="s">
        <v>436</v>
      </c>
      <c r="B70" s="549" t="s">
        <v>437</v>
      </c>
      <c r="C70" s="167" t="s">
        <v>2</v>
      </c>
      <c r="D70" s="169">
        <v>7</v>
      </c>
      <c r="E70" s="696" t="s">
        <v>438</v>
      </c>
      <c r="F70" s="170">
        <v>1.95</v>
      </c>
      <c r="G70" s="78"/>
      <c r="H70" s="150">
        <f t="shared" ref="H70:H135" si="1">SUM(F70*G70)</f>
        <v>0</v>
      </c>
    </row>
    <row r="71" spans="1:8" s="31" customFormat="1" ht="15.75" customHeight="1">
      <c r="A71" s="594" t="s">
        <v>439</v>
      </c>
      <c r="B71" s="595" t="s">
        <v>40</v>
      </c>
      <c r="C71" s="167" t="s">
        <v>2</v>
      </c>
      <c r="D71" s="169">
        <v>10</v>
      </c>
      <c r="E71" s="696" t="s">
        <v>440</v>
      </c>
      <c r="F71" s="170">
        <v>1.95</v>
      </c>
      <c r="G71" s="78"/>
      <c r="H71" s="150">
        <f t="shared" si="1"/>
        <v>0</v>
      </c>
    </row>
    <row r="72" spans="1:8" s="31" customFormat="1" ht="15.75" customHeight="1">
      <c r="A72" s="594" t="s">
        <v>1325</v>
      </c>
      <c r="B72" s="595" t="s">
        <v>2276</v>
      </c>
      <c r="C72" s="167" t="s">
        <v>2</v>
      </c>
      <c r="D72" s="169">
        <v>10</v>
      </c>
      <c r="E72" s="696">
        <v>8719497266500</v>
      </c>
      <c r="F72" s="170">
        <v>1.95</v>
      </c>
      <c r="G72" s="78"/>
      <c r="H72" s="150">
        <f t="shared" si="1"/>
        <v>0</v>
      </c>
    </row>
    <row r="73" spans="1:8" s="31" customFormat="1" ht="15.75" customHeight="1">
      <c r="A73" s="594" t="s">
        <v>441</v>
      </c>
      <c r="B73" s="595" t="s">
        <v>38</v>
      </c>
      <c r="C73" s="167" t="s">
        <v>2</v>
      </c>
      <c r="D73" s="169">
        <v>10</v>
      </c>
      <c r="E73" s="696" t="s">
        <v>442</v>
      </c>
      <c r="F73" s="170">
        <v>1.95</v>
      </c>
      <c r="G73" s="78"/>
      <c r="H73" s="150">
        <f t="shared" si="1"/>
        <v>0</v>
      </c>
    </row>
    <row r="74" spans="1:8" s="31" customFormat="1" ht="15.75" customHeight="1" thickBot="1">
      <c r="A74" s="613" t="s">
        <v>443</v>
      </c>
      <c r="B74" s="614" t="s">
        <v>444</v>
      </c>
      <c r="C74" s="177" t="s">
        <v>2</v>
      </c>
      <c r="D74" s="178">
        <v>10</v>
      </c>
      <c r="E74" s="700" t="s">
        <v>445</v>
      </c>
      <c r="F74" s="149">
        <v>1.95</v>
      </c>
      <c r="G74" s="585"/>
      <c r="H74" s="150">
        <f t="shared" si="1"/>
        <v>0</v>
      </c>
    </row>
    <row r="75" spans="1:8" s="31" customFormat="1" ht="15.75" customHeight="1" thickBot="1">
      <c r="A75" s="624" t="s">
        <v>1275</v>
      </c>
      <c r="B75" s="618" t="s">
        <v>2277</v>
      </c>
      <c r="C75" s="619" t="s">
        <v>1272</v>
      </c>
      <c r="D75" s="619" t="s">
        <v>143</v>
      </c>
      <c r="E75" s="694" t="s">
        <v>1193</v>
      </c>
      <c r="F75" s="745" t="s">
        <v>230</v>
      </c>
      <c r="G75" s="620" t="s">
        <v>2458</v>
      </c>
      <c r="H75" s="619" t="s">
        <v>2459</v>
      </c>
    </row>
    <row r="76" spans="1:8" s="31" customFormat="1" ht="15.75" customHeight="1">
      <c r="A76" s="610" t="s">
        <v>446</v>
      </c>
      <c r="B76" s="611" t="s">
        <v>447</v>
      </c>
      <c r="C76" s="175" t="s">
        <v>2</v>
      </c>
      <c r="D76" s="176">
        <v>7</v>
      </c>
      <c r="E76" s="701" t="s">
        <v>448</v>
      </c>
      <c r="F76" s="174">
        <v>1.95</v>
      </c>
      <c r="G76" s="50"/>
      <c r="H76" s="150">
        <f t="shared" si="1"/>
        <v>0</v>
      </c>
    </row>
    <row r="77" spans="1:8" s="31" customFormat="1" ht="15.75" customHeight="1">
      <c r="A77" s="594" t="s">
        <v>451</v>
      </c>
      <c r="B77" s="595" t="s">
        <v>452</v>
      </c>
      <c r="C77" s="167" t="s">
        <v>2</v>
      </c>
      <c r="D77" s="169">
        <v>7</v>
      </c>
      <c r="E77" s="696" t="s">
        <v>453</v>
      </c>
      <c r="F77" s="170">
        <v>1.95</v>
      </c>
      <c r="G77" s="78"/>
      <c r="H77" s="150">
        <f t="shared" si="1"/>
        <v>0</v>
      </c>
    </row>
    <row r="78" spans="1:8" s="31" customFormat="1" ht="15.75" customHeight="1">
      <c r="A78" s="594" t="s">
        <v>454</v>
      </c>
      <c r="B78" s="595" t="s">
        <v>455</v>
      </c>
      <c r="C78" s="167" t="s">
        <v>2</v>
      </c>
      <c r="D78" s="169">
        <v>7</v>
      </c>
      <c r="E78" s="696" t="s">
        <v>456</v>
      </c>
      <c r="F78" s="170">
        <v>1.95</v>
      </c>
      <c r="G78" s="78"/>
      <c r="H78" s="150">
        <f t="shared" si="1"/>
        <v>0</v>
      </c>
    </row>
    <row r="79" spans="1:8" s="31" customFormat="1" ht="15.75" customHeight="1">
      <c r="A79" s="594" t="s">
        <v>449</v>
      </c>
      <c r="B79" s="595" t="s">
        <v>2278</v>
      </c>
      <c r="C79" s="167" t="s">
        <v>2</v>
      </c>
      <c r="D79" s="169">
        <v>7</v>
      </c>
      <c r="E79" s="696" t="s">
        <v>450</v>
      </c>
      <c r="F79" s="170">
        <v>1.95</v>
      </c>
      <c r="G79" s="78"/>
      <c r="H79" s="150">
        <f t="shared" si="1"/>
        <v>0</v>
      </c>
    </row>
    <row r="80" spans="1:8" s="31" customFormat="1" ht="15.75" customHeight="1">
      <c r="A80" s="594" t="s">
        <v>457</v>
      </c>
      <c r="B80" s="595" t="s">
        <v>458</v>
      </c>
      <c r="C80" s="167" t="s">
        <v>2</v>
      </c>
      <c r="D80" s="169">
        <v>7</v>
      </c>
      <c r="E80" s="699" t="s">
        <v>459</v>
      </c>
      <c r="F80" s="170">
        <v>1.95</v>
      </c>
      <c r="G80" s="78"/>
      <c r="H80" s="150">
        <f t="shared" si="1"/>
        <v>0</v>
      </c>
    </row>
    <row r="81" spans="1:8" s="31" customFormat="1" ht="15.75" customHeight="1">
      <c r="A81" s="594" t="s">
        <v>460</v>
      </c>
      <c r="B81" s="595" t="s">
        <v>461</v>
      </c>
      <c r="C81" s="167" t="s">
        <v>2</v>
      </c>
      <c r="D81" s="169">
        <v>7</v>
      </c>
      <c r="E81" s="696" t="s">
        <v>462</v>
      </c>
      <c r="F81" s="170">
        <v>1.95</v>
      </c>
      <c r="G81" s="78"/>
      <c r="H81" s="150">
        <f t="shared" si="1"/>
        <v>0</v>
      </c>
    </row>
    <row r="82" spans="1:8" s="31" customFormat="1" ht="15.75" customHeight="1">
      <c r="A82" s="594" t="s">
        <v>463</v>
      </c>
      <c r="B82" s="595" t="s">
        <v>464</v>
      </c>
      <c r="C82" s="167" t="s">
        <v>2</v>
      </c>
      <c r="D82" s="169">
        <v>7</v>
      </c>
      <c r="E82" s="696" t="s">
        <v>465</v>
      </c>
      <c r="F82" s="170">
        <v>1.95</v>
      </c>
      <c r="G82" s="78"/>
      <c r="H82" s="150">
        <f t="shared" si="1"/>
        <v>0</v>
      </c>
    </row>
    <row r="83" spans="1:8" s="105" customFormat="1" ht="15.75" customHeight="1">
      <c r="A83" s="594" t="s">
        <v>466</v>
      </c>
      <c r="B83" s="595" t="s">
        <v>2279</v>
      </c>
      <c r="C83" s="167" t="s">
        <v>2</v>
      </c>
      <c r="D83" s="169">
        <v>7</v>
      </c>
      <c r="E83" s="699" t="s">
        <v>467</v>
      </c>
      <c r="F83" s="170">
        <v>1.95</v>
      </c>
      <c r="G83" s="78"/>
      <c r="H83" s="150">
        <f t="shared" si="1"/>
        <v>0</v>
      </c>
    </row>
    <row r="84" spans="1:8" s="31" customFormat="1" ht="15.75" customHeight="1">
      <c r="A84" s="594" t="s">
        <v>468</v>
      </c>
      <c r="B84" s="595" t="s">
        <v>469</v>
      </c>
      <c r="C84" s="167" t="s">
        <v>2</v>
      </c>
      <c r="D84" s="169">
        <v>7</v>
      </c>
      <c r="E84" s="696" t="s">
        <v>470</v>
      </c>
      <c r="F84" s="170">
        <v>1.95</v>
      </c>
      <c r="G84" s="78"/>
      <c r="H84" s="150">
        <f t="shared" si="1"/>
        <v>0</v>
      </c>
    </row>
    <row r="85" spans="1:8" s="31" customFormat="1" ht="15.75" customHeight="1">
      <c r="A85" s="594" t="s">
        <v>471</v>
      </c>
      <c r="B85" s="595" t="s">
        <v>472</v>
      </c>
      <c r="C85" s="167" t="s">
        <v>2</v>
      </c>
      <c r="D85" s="169">
        <v>7</v>
      </c>
      <c r="E85" s="696" t="s">
        <v>473</v>
      </c>
      <c r="F85" s="170">
        <v>1.95</v>
      </c>
      <c r="G85" s="78"/>
      <c r="H85" s="150">
        <f t="shared" si="1"/>
        <v>0</v>
      </c>
    </row>
    <row r="86" spans="1:8" s="31" customFormat="1" ht="15.75" customHeight="1">
      <c r="A86" s="594" t="s">
        <v>474</v>
      </c>
      <c r="B86" s="595" t="s">
        <v>36</v>
      </c>
      <c r="C86" s="167" t="s">
        <v>2</v>
      </c>
      <c r="D86" s="169">
        <v>7</v>
      </c>
      <c r="E86" s="696" t="s">
        <v>475</v>
      </c>
      <c r="F86" s="170">
        <v>1.95</v>
      </c>
      <c r="G86" s="78"/>
      <c r="H86" s="150">
        <f t="shared" si="1"/>
        <v>0</v>
      </c>
    </row>
    <row r="87" spans="1:8" s="31" customFormat="1" ht="15.75" customHeight="1" thickBot="1">
      <c r="A87" s="613" t="s">
        <v>476</v>
      </c>
      <c r="B87" s="614" t="s">
        <v>2280</v>
      </c>
      <c r="C87" s="177" t="s">
        <v>2</v>
      </c>
      <c r="D87" s="178">
        <v>7</v>
      </c>
      <c r="E87" s="700" t="s">
        <v>477</v>
      </c>
      <c r="F87" s="149">
        <v>1.95</v>
      </c>
      <c r="G87" s="585"/>
      <c r="H87" s="150">
        <f t="shared" si="1"/>
        <v>0</v>
      </c>
    </row>
    <row r="88" spans="1:8" s="31" customFormat="1" ht="15.75" customHeight="1" thickBot="1">
      <c r="A88" s="618" t="s">
        <v>1275</v>
      </c>
      <c r="B88" s="618" t="s">
        <v>2281</v>
      </c>
      <c r="C88" s="619" t="s">
        <v>1272</v>
      </c>
      <c r="D88" s="619" t="s">
        <v>143</v>
      </c>
      <c r="E88" s="694" t="s">
        <v>1193</v>
      </c>
      <c r="F88" s="745" t="s">
        <v>230</v>
      </c>
      <c r="G88" s="620" t="s">
        <v>2458</v>
      </c>
      <c r="H88" s="619" t="s">
        <v>2459</v>
      </c>
    </row>
    <row r="89" spans="1:8" s="31" customFormat="1" ht="15.75" customHeight="1">
      <c r="A89" s="610" t="s">
        <v>1326</v>
      </c>
      <c r="B89" s="611" t="s">
        <v>1420</v>
      </c>
      <c r="C89" s="175" t="s">
        <v>2</v>
      </c>
      <c r="D89" s="176">
        <v>10</v>
      </c>
      <c r="E89" s="701">
        <v>8719497266517</v>
      </c>
      <c r="F89" s="174">
        <v>1.95</v>
      </c>
      <c r="G89" s="50"/>
      <c r="H89" s="150">
        <f t="shared" si="1"/>
        <v>0</v>
      </c>
    </row>
    <row r="90" spans="1:8" s="31" customFormat="1" ht="15.75" customHeight="1">
      <c r="A90" s="594" t="s">
        <v>480</v>
      </c>
      <c r="B90" s="595" t="s">
        <v>29</v>
      </c>
      <c r="C90" s="167" t="s">
        <v>2</v>
      </c>
      <c r="D90" s="169">
        <v>10</v>
      </c>
      <c r="E90" s="696" t="s">
        <v>481</v>
      </c>
      <c r="F90" s="170">
        <v>1.95</v>
      </c>
      <c r="G90" s="78"/>
      <c r="H90" s="150">
        <f t="shared" si="1"/>
        <v>0</v>
      </c>
    </row>
    <row r="91" spans="1:8" s="31" customFormat="1" ht="15.75" customHeight="1">
      <c r="A91" s="594" t="s">
        <v>482</v>
      </c>
      <c r="B91" s="595" t="s">
        <v>483</v>
      </c>
      <c r="C91" s="167" t="s">
        <v>2</v>
      </c>
      <c r="D91" s="169">
        <v>10</v>
      </c>
      <c r="E91" s="703" t="s">
        <v>484</v>
      </c>
      <c r="F91" s="170">
        <v>1.95</v>
      </c>
      <c r="G91" s="78"/>
      <c r="H91" s="150">
        <f t="shared" si="1"/>
        <v>0</v>
      </c>
    </row>
    <row r="92" spans="1:8" s="31" customFormat="1" ht="15.75" customHeight="1">
      <c r="A92" s="594" t="s">
        <v>485</v>
      </c>
      <c r="B92" s="595" t="s">
        <v>486</v>
      </c>
      <c r="C92" s="167" t="s">
        <v>2</v>
      </c>
      <c r="D92" s="169">
        <v>10</v>
      </c>
      <c r="E92" s="696" t="s">
        <v>487</v>
      </c>
      <c r="F92" s="170">
        <v>1.95</v>
      </c>
      <c r="G92" s="78"/>
      <c r="H92" s="150">
        <f t="shared" si="1"/>
        <v>0</v>
      </c>
    </row>
    <row r="93" spans="1:8" s="31" customFormat="1" ht="15.75" customHeight="1">
      <c r="A93" s="594" t="s">
        <v>488</v>
      </c>
      <c r="B93" s="595" t="s">
        <v>489</v>
      </c>
      <c r="C93" s="167" t="s">
        <v>2</v>
      </c>
      <c r="D93" s="169">
        <v>10</v>
      </c>
      <c r="E93" s="696" t="s">
        <v>490</v>
      </c>
      <c r="F93" s="170">
        <v>1.95</v>
      </c>
      <c r="G93" s="78"/>
      <c r="H93" s="150">
        <f t="shared" si="1"/>
        <v>0</v>
      </c>
    </row>
    <row r="94" spans="1:8" s="31" customFormat="1" ht="15.75" customHeight="1">
      <c r="A94" s="594" t="s">
        <v>491</v>
      </c>
      <c r="B94" s="595" t="s">
        <v>492</v>
      </c>
      <c r="C94" s="167" t="s">
        <v>2</v>
      </c>
      <c r="D94" s="169">
        <v>10</v>
      </c>
      <c r="E94" s="696" t="s">
        <v>493</v>
      </c>
      <c r="F94" s="170">
        <v>1.95</v>
      </c>
      <c r="G94" s="78"/>
      <c r="H94" s="150">
        <f t="shared" si="1"/>
        <v>0</v>
      </c>
    </row>
    <row r="95" spans="1:8" s="105" customFormat="1" ht="15.75" customHeight="1">
      <c r="A95" s="594" t="s">
        <v>494</v>
      </c>
      <c r="B95" s="595" t="s">
        <v>495</v>
      </c>
      <c r="C95" s="167" t="s">
        <v>2</v>
      </c>
      <c r="D95" s="169">
        <v>10</v>
      </c>
      <c r="E95" s="696" t="s">
        <v>496</v>
      </c>
      <c r="F95" s="170">
        <v>1.95</v>
      </c>
      <c r="G95" s="78"/>
      <c r="H95" s="150">
        <f t="shared" si="1"/>
        <v>0</v>
      </c>
    </row>
    <row r="96" spans="1:8" s="31" customFormat="1" ht="15.75" customHeight="1" thickBot="1">
      <c r="A96" s="594" t="s">
        <v>497</v>
      </c>
      <c r="B96" s="595" t="s">
        <v>498</v>
      </c>
      <c r="C96" s="167" t="s">
        <v>2</v>
      </c>
      <c r="D96" s="169">
        <v>10</v>
      </c>
      <c r="E96" s="696" t="s">
        <v>499</v>
      </c>
      <c r="F96" s="170">
        <v>1.95</v>
      </c>
      <c r="G96" s="78"/>
      <c r="H96" s="150">
        <f t="shared" si="1"/>
        <v>0</v>
      </c>
    </row>
    <row r="97" spans="1:8" s="31" customFormat="1" ht="15.75" customHeight="1" thickBot="1">
      <c r="A97" s="618" t="s">
        <v>1275</v>
      </c>
      <c r="B97" s="618" t="s">
        <v>2281</v>
      </c>
      <c r="C97" s="619" t="s">
        <v>1272</v>
      </c>
      <c r="D97" s="619" t="s">
        <v>143</v>
      </c>
      <c r="E97" s="694" t="s">
        <v>1193</v>
      </c>
      <c r="F97" s="745" t="s">
        <v>230</v>
      </c>
      <c r="G97" s="620" t="s">
        <v>2458</v>
      </c>
      <c r="H97" s="619" t="s">
        <v>2459</v>
      </c>
    </row>
    <row r="98" spans="1:8" s="31" customFormat="1" ht="15.75" customHeight="1">
      <c r="A98" s="594" t="s">
        <v>500</v>
      </c>
      <c r="B98" s="595" t="s">
        <v>30</v>
      </c>
      <c r="C98" s="167" t="s">
        <v>2</v>
      </c>
      <c r="D98" s="169">
        <v>10</v>
      </c>
      <c r="E98" s="699" t="s">
        <v>501</v>
      </c>
      <c r="F98" s="170">
        <v>1.95</v>
      </c>
      <c r="G98" s="78"/>
      <c r="H98" s="150">
        <f t="shared" si="1"/>
        <v>0</v>
      </c>
    </row>
    <row r="99" spans="1:8" s="31" customFormat="1" ht="15.75" customHeight="1">
      <c r="A99" s="594" t="s">
        <v>502</v>
      </c>
      <c r="B99" s="595" t="s">
        <v>503</v>
      </c>
      <c r="C99" s="167" t="s">
        <v>2</v>
      </c>
      <c r="D99" s="169">
        <v>10</v>
      </c>
      <c r="E99" s="699" t="s">
        <v>504</v>
      </c>
      <c r="F99" s="170">
        <v>1.95</v>
      </c>
      <c r="G99" s="78"/>
      <c r="H99" s="151">
        <f t="shared" si="1"/>
        <v>0</v>
      </c>
    </row>
    <row r="100" spans="1:8" s="31" customFormat="1" ht="15.75" customHeight="1" thickBot="1">
      <c r="A100" s="613" t="s">
        <v>505</v>
      </c>
      <c r="B100" s="614" t="s">
        <v>2282</v>
      </c>
      <c r="C100" s="177" t="s">
        <v>2</v>
      </c>
      <c r="D100" s="178">
        <v>10</v>
      </c>
      <c r="E100" s="700" t="s">
        <v>506</v>
      </c>
      <c r="F100" s="149">
        <v>1.95</v>
      </c>
      <c r="G100" s="585"/>
      <c r="H100" s="625">
        <f t="shared" si="1"/>
        <v>0</v>
      </c>
    </row>
    <row r="101" spans="1:8" s="31" customFormat="1" ht="15.75" customHeight="1" thickBot="1">
      <c r="A101" s="618" t="s">
        <v>1275</v>
      </c>
      <c r="B101" s="618" t="s">
        <v>2283</v>
      </c>
      <c r="C101" s="619" t="s">
        <v>1272</v>
      </c>
      <c r="D101" s="619" t="s">
        <v>143</v>
      </c>
      <c r="E101" s="694" t="s">
        <v>1193</v>
      </c>
      <c r="F101" s="745" t="s">
        <v>230</v>
      </c>
      <c r="G101" s="620" t="s">
        <v>2458</v>
      </c>
      <c r="H101" s="626" t="s">
        <v>2459</v>
      </c>
    </row>
    <row r="102" spans="1:8" s="31" customFormat="1" ht="15.75" customHeight="1">
      <c r="A102" s="610" t="s">
        <v>525</v>
      </c>
      <c r="B102" s="611" t="s">
        <v>2284</v>
      </c>
      <c r="C102" s="175" t="s">
        <v>2</v>
      </c>
      <c r="D102" s="176">
        <v>7</v>
      </c>
      <c r="E102" s="705" t="s">
        <v>526</v>
      </c>
      <c r="F102" s="174">
        <v>1.95</v>
      </c>
      <c r="G102" s="50"/>
      <c r="H102" s="151">
        <f t="shared" si="1"/>
        <v>0</v>
      </c>
    </row>
    <row r="103" spans="1:8" s="31" customFormat="1" ht="15.75" customHeight="1">
      <c r="A103" s="594" t="s">
        <v>507</v>
      </c>
      <c r="B103" s="595" t="s">
        <v>41</v>
      </c>
      <c r="C103" s="167" t="s">
        <v>2</v>
      </c>
      <c r="D103" s="169">
        <v>10</v>
      </c>
      <c r="E103" s="699" t="s">
        <v>508</v>
      </c>
      <c r="F103" s="170">
        <v>1.95</v>
      </c>
      <c r="G103" s="78"/>
      <c r="H103" s="151">
        <f t="shared" si="1"/>
        <v>0</v>
      </c>
    </row>
    <row r="104" spans="1:8" s="31" customFormat="1" ht="15.75" customHeight="1">
      <c r="A104" s="594" t="s">
        <v>509</v>
      </c>
      <c r="B104" s="595" t="s">
        <v>510</v>
      </c>
      <c r="C104" s="167" t="s">
        <v>2</v>
      </c>
      <c r="D104" s="169">
        <v>10</v>
      </c>
      <c r="E104" s="696">
        <v>8719274545286</v>
      </c>
      <c r="F104" s="170">
        <v>1.95</v>
      </c>
      <c r="G104" s="78"/>
      <c r="H104" s="151">
        <f t="shared" si="1"/>
        <v>0</v>
      </c>
    </row>
    <row r="105" spans="1:8" s="31" customFormat="1" ht="15.75" customHeight="1">
      <c r="A105" s="594" t="s">
        <v>511</v>
      </c>
      <c r="B105" s="549" t="s">
        <v>28</v>
      </c>
      <c r="C105" s="167" t="s">
        <v>2</v>
      </c>
      <c r="D105" s="169">
        <v>10</v>
      </c>
      <c r="E105" s="696" t="s">
        <v>512</v>
      </c>
      <c r="F105" s="170">
        <v>1.95</v>
      </c>
      <c r="G105" s="78"/>
      <c r="H105" s="151">
        <f t="shared" si="1"/>
        <v>0</v>
      </c>
    </row>
    <row r="106" spans="1:8" s="31" customFormat="1" ht="15.75" customHeight="1">
      <c r="A106" s="594" t="s">
        <v>513</v>
      </c>
      <c r="B106" s="595" t="s">
        <v>2285</v>
      </c>
      <c r="C106" s="167" t="s">
        <v>2</v>
      </c>
      <c r="D106" s="169">
        <v>10</v>
      </c>
      <c r="E106" s="696" t="s">
        <v>514</v>
      </c>
      <c r="F106" s="170">
        <v>1.95</v>
      </c>
      <c r="G106" s="78"/>
      <c r="H106" s="151">
        <f t="shared" si="1"/>
        <v>0</v>
      </c>
    </row>
    <row r="107" spans="1:8" s="31" customFormat="1" ht="15.75" customHeight="1">
      <c r="A107" s="594" t="s">
        <v>515</v>
      </c>
      <c r="B107" s="595" t="s">
        <v>2286</v>
      </c>
      <c r="C107" s="167" t="s">
        <v>2</v>
      </c>
      <c r="D107" s="169">
        <v>10</v>
      </c>
      <c r="E107" s="696" t="s">
        <v>516</v>
      </c>
      <c r="F107" s="170">
        <v>1.95</v>
      </c>
      <c r="G107" s="78"/>
      <c r="H107" s="151">
        <f t="shared" si="1"/>
        <v>0</v>
      </c>
    </row>
    <row r="108" spans="1:8" s="31" customFormat="1" ht="15.75" customHeight="1">
      <c r="A108" s="594" t="s">
        <v>517</v>
      </c>
      <c r="B108" s="595" t="s">
        <v>518</v>
      </c>
      <c r="C108" s="167" t="s">
        <v>2</v>
      </c>
      <c r="D108" s="169">
        <v>10</v>
      </c>
      <c r="E108" s="697" t="s">
        <v>519</v>
      </c>
      <c r="F108" s="170">
        <v>1.95</v>
      </c>
      <c r="G108" s="78"/>
      <c r="H108" s="151">
        <f t="shared" si="1"/>
        <v>0</v>
      </c>
    </row>
    <row r="109" spans="1:8" s="31" customFormat="1" ht="15.75" customHeight="1">
      <c r="A109" s="594" t="s">
        <v>520</v>
      </c>
      <c r="B109" s="595" t="s">
        <v>3</v>
      </c>
      <c r="C109" s="167" t="s">
        <v>2</v>
      </c>
      <c r="D109" s="169">
        <v>10</v>
      </c>
      <c r="E109" s="696" t="s">
        <v>521</v>
      </c>
      <c r="F109" s="170">
        <v>1.95</v>
      </c>
      <c r="G109" s="78"/>
      <c r="H109" s="151">
        <f t="shared" si="1"/>
        <v>0</v>
      </c>
    </row>
    <row r="110" spans="1:8" s="31" customFormat="1" ht="15.75" customHeight="1">
      <c r="A110" s="594" t="s">
        <v>522</v>
      </c>
      <c r="B110" s="549" t="s">
        <v>523</v>
      </c>
      <c r="C110" s="167" t="s">
        <v>2</v>
      </c>
      <c r="D110" s="169">
        <v>10</v>
      </c>
      <c r="E110" s="699" t="s">
        <v>524</v>
      </c>
      <c r="F110" s="170">
        <v>1.95</v>
      </c>
      <c r="G110" s="78"/>
      <c r="H110" s="151">
        <f t="shared" si="1"/>
        <v>0</v>
      </c>
    </row>
    <row r="111" spans="1:8" s="31" customFormat="1" ht="15.75" customHeight="1">
      <c r="A111" s="594" t="s">
        <v>527</v>
      </c>
      <c r="B111" s="595" t="s">
        <v>528</v>
      </c>
      <c r="C111" s="167" t="s">
        <v>2</v>
      </c>
      <c r="D111" s="169">
        <v>7</v>
      </c>
      <c r="E111" s="699" t="s">
        <v>529</v>
      </c>
      <c r="F111" s="170">
        <v>1.95</v>
      </c>
      <c r="G111" s="78"/>
      <c r="H111" s="151">
        <f t="shared" si="1"/>
        <v>0</v>
      </c>
    </row>
    <row r="112" spans="1:8" s="31" customFormat="1" ht="15.75" customHeight="1">
      <c r="A112" s="597" t="s">
        <v>478</v>
      </c>
      <c r="B112" s="171" t="s">
        <v>2287</v>
      </c>
      <c r="C112" s="598" t="s">
        <v>2</v>
      </c>
      <c r="D112" s="599">
        <v>10</v>
      </c>
      <c r="E112" s="706" t="s">
        <v>479</v>
      </c>
      <c r="F112" s="170">
        <v>1.95</v>
      </c>
      <c r="G112" s="78"/>
      <c r="H112" s="151">
        <f t="shared" si="1"/>
        <v>0</v>
      </c>
    </row>
    <row r="113" spans="1:8" s="31" customFormat="1" ht="15.75" customHeight="1" thickBot="1">
      <c r="A113" s="613" t="s">
        <v>530</v>
      </c>
      <c r="B113" s="614" t="s">
        <v>273</v>
      </c>
      <c r="C113" s="177" t="s">
        <v>2</v>
      </c>
      <c r="D113" s="178">
        <v>10</v>
      </c>
      <c r="E113" s="700" t="s">
        <v>531</v>
      </c>
      <c r="F113" s="149">
        <v>1.95</v>
      </c>
      <c r="G113" s="585"/>
      <c r="H113" s="557">
        <f t="shared" si="1"/>
        <v>0</v>
      </c>
    </row>
    <row r="114" spans="1:8" s="31" customFormat="1" ht="15.75" customHeight="1" thickBot="1">
      <c r="A114" s="618" t="s">
        <v>1275</v>
      </c>
      <c r="B114" s="618" t="s">
        <v>2288</v>
      </c>
      <c r="C114" s="619" t="s">
        <v>1272</v>
      </c>
      <c r="D114" s="619" t="s">
        <v>143</v>
      </c>
      <c r="E114" s="694" t="s">
        <v>1193</v>
      </c>
      <c r="F114" s="745" t="s">
        <v>230</v>
      </c>
      <c r="G114" s="96" t="s">
        <v>2458</v>
      </c>
      <c r="H114" s="48" t="s">
        <v>2459</v>
      </c>
    </row>
    <row r="115" spans="1:8" s="31" customFormat="1" ht="15.75" customHeight="1">
      <c r="A115" s="610" t="s">
        <v>532</v>
      </c>
      <c r="B115" s="611" t="s">
        <v>533</v>
      </c>
      <c r="C115" s="175" t="s">
        <v>2</v>
      </c>
      <c r="D115" s="176">
        <v>10</v>
      </c>
      <c r="E115" s="705" t="s">
        <v>534</v>
      </c>
      <c r="F115" s="174">
        <v>1.95</v>
      </c>
      <c r="G115" s="50"/>
      <c r="H115" s="150">
        <f t="shared" si="1"/>
        <v>0</v>
      </c>
    </row>
    <row r="116" spans="1:8" s="31" customFormat="1" ht="15.75" customHeight="1">
      <c r="A116" s="594" t="s">
        <v>535</v>
      </c>
      <c r="B116" s="595" t="s">
        <v>42</v>
      </c>
      <c r="C116" s="167" t="s">
        <v>2</v>
      </c>
      <c r="D116" s="169">
        <v>7</v>
      </c>
      <c r="E116" s="699" t="s">
        <v>536</v>
      </c>
      <c r="F116" s="170">
        <v>1.95</v>
      </c>
      <c r="G116" s="78"/>
      <c r="H116" s="151">
        <f t="shared" si="1"/>
        <v>0</v>
      </c>
    </row>
    <row r="117" spans="1:8" s="31" customFormat="1" ht="15.75" customHeight="1">
      <c r="A117" s="594" t="s">
        <v>537</v>
      </c>
      <c r="B117" s="595" t="s">
        <v>538</v>
      </c>
      <c r="C117" s="167" t="s">
        <v>2</v>
      </c>
      <c r="D117" s="169">
        <v>7</v>
      </c>
      <c r="E117" s="699" t="s">
        <v>539</v>
      </c>
      <c r="F117" s="170">
        <v>1.95</v>
      </c>
      <c r="G117" s="78"/>
      <c r="H117" s="151">
        <f t="shared" si="1"/>
        <v>0</v>
      </c>
    </row>
    <row r="118" spans="1:8" s="31" customFormat="1" ht="15.75" customHeight="1">
      <c r="A118" s="594" t="s">
        <v>540</v>
      </c>
      <c r="B118" s="595" t="s">
        <v>2289</v>
      </c>
      <c r="C118" s="167" t="s">
        <v>2</v>
      </c>
      <c r="D118" s="169">
        <v>10</v>
      </c>
      <c r="E118" s="699" t="s">
        <v>541</v>
      </c>
      <c r="F118" s="170">
        <v>1.95</v>
      </c>
      <c r="G118" s="78"/>
      <c r="H118" s="151">
        <f t="shared" si="1"/>
        <v>0</v>
      </c>
    </row>
    <row r="119" spans="1:8" s="31" customFormat="1" ht="15.75" customHeight="1">
      <c r="A119" s="594" t="s">
        <v>542</v>
      </c>
      <c r="B119" s="595" t="s">
        <v>543</v>
      </c>
      <c r="C119" s="167" t="s">
        <v>2</v>
      </c>
      <c r="D119" s="169">
        <v>10</v>
      </c>
      <c r="E119" s="699" t="s">
        <v>544</v>
      </c>
      <c r="F119" s="170">
        <v>1.95</v>
      </c>
      <c r="G119" s="78"/>
      <c r="H119" s="151">
        <f t="shared" si="1"/>
        <v>0</v>
      </c>
    </row>
    <row r="120" spans="1:8" s="31" customFormat="1" ht="15.75" customHeight="1">
      <c r="A120" s="594" t="s">
        <v>545</v>
      </c>
      <c r="B120" s="595" t="s">
        <v>546</v>
      </c>
      <c r="C120" s="167" t="s">
        <v>2</v>
      </c>
      <c r="D120" s="169">
        <v>10</v>
      </c>
      <c r="E120" s="699" t="s">
        <v>547</v>
      </c>
      <c r="F120" s="170">
        <v>1.95</v>
      </c>
      <c r="G120" s="78"/>
      <c r="H120" s="151">
        <f t="shared" si="1"/>
        <v>0</v>
      </c>
    </row>
    <row r="121" spans="1:8" s="31" customFormat="1" ht="15.75" customHeight="1">
      <c r="A121" s="594" t="s">
        <v>548</v>
      </c>
      <c r="B121" s="595" t="s">
        <v>549</v>
      </c>
      <c r="C121" s="167" t="s">
        <v>2</v>
      </c>
      <c r="D121" s="169">
        <v>10</v>
      </c>
      <c r="E121" s="699" t="s">
        <v>550</v>
      </c>
      <c r="F121" s="170">
        <v>1.95</v>
      </c>
      <c r="G121" s="78"/>
      <c r="H121" s="151">
        <f t="shared" si="1"/>
        <v>0</v>
      </c>
    </row>
    <row r="122" spans="1:8" s="31" customFormat="1" ht="15.75" customHeight="1">
      <c r="A122" s="594" t="s">
        <v>551</v>
      </c>
      <c r="B122" s="595" t="s">
        <v>552</v>
      </c>
      <c r="C122" s="167" t="s">
        <v>2</v>
      </c>
      <c r="D122" s="169">
        <v>7</v>
      </c>
      <c r="E122" s="699" t="s">
        <v>553</v>
      </c>
      <c r="F122" s="170">
        <v>1.95</v>
      </c>
      <c r="G122" s="78"/>
      <c r="H122" s="151">
        <f t="shared" si="1"/>
        <v>0</v>
      </c>
    </row>
    <row r="123" spans="1:8" s="31" customFormat="1" ht="15.75" customHeight="1">
      <c r="A123" s="594" t="s">
        <v>554</v>
      </c>
      <c r="B123" s="595" t="s">
        <v>555</v>
      </c>
      <c r="C123" s="167" t="s">
        <v>2</v>
      </c>
      <c r="D123" s="169">
        <v>10</v>
      </c>
      <c r="E123" s="699" t="s">
        <v>556</v>
      </c>
      <c r="F123" s="170">
        <v>1.95</v>
      </c>
      <c r="G123" s="78"/>
      <c r="H123" s="151">
        <f t="shared" si="1"/>
        <v>0</v>
      </c>
    </row>
    <row r="124" spans="1:8" s="31" customFormat="1" ht="15.75" customHeight="1" thickBot="1">
      <c r="A124" s="613" t="s">
        <v>557</v>
      </c>
      <c r="B124" s="614" t="s">
        <v>2290</v>
      </c>
      <c r="C124" s="177" t="s">
        <v>2</v>
      </c>
      <c r="D124" s="178">
        <v>10</v>
      </c>
      <c r="E124" s="700" t="s">
        <v>558</v>
      </c>
      <c r="F124" s="149">
        <v>1.95</v>
      </c>
      <c r="G124" s="585"/>
      <c r="H124" s="557">
        <f t="shared" si="1"/>
        <v>0</v>
      </c>
    </row>
    <row r="125" spans="1:8" s="31" customFormat="1" ht="15.75" customHeight="1" thickBot="1">
      <c r="A125" s="618" t="s">
        <v>1275</v>
      </c>
      <c r="B125" s="618" t="s">
        <v>2291</v>
      </c>
      <c r="C125" s="619" t="s">
        <v>1272</v>
      </c>
      <c r="D125" s="619" t="s">
        <v>143</v>
      </c>
      <c r="E125" s="694" t="s">
        <v>1193</v>
      </c>
      <c r="F125" s="745" t="s">
        <v>230</v>
      </c>
      <c r="G125" s="620" t="s">
        <v>2458</v>
      </c>
      <c r="H125" s="48" t="s">
        <v>2459</v>
      </c>
    </row>
    <row r="126" spans="1:8" s="31" customFormat="1" ht="15.75" customHeight="1">
      <c r="A126" s="610" t="s">
        <v>559</v>
      </c>
      <c r="B126" s="611" t="s">
        <v>560</v>
      </c>
      <c r="C126" s="175" t="s">
        <v>2</v>
      </c>
      <c r="D126" s="176">
        <v>10</v>
      </c>
      <c r="E126" s="705" t="s">
        <v>561</v>
      </c>
      <c r="F126" s="174">
        <v>1.95</v>
      </c>
      <c r="G126" s="50"/>
      <c r="H126" s="557">
        <f t="shared" si="1"/>
        <v>0</v>
      </c>
    </row>
    <row r="127" spans="1:8" s="31" customFormat="1" ht="15.75" customHeight="1">
      <c r="A127" s="594" t="s">
        <v>562</v>
      </c>
      <c r="B127" s="595" t="s">
        <v>563</v>
      </c>
      <c r="C127" s="167" t="s">
        <v>2</v>
      </c>
      <c r="D127" s="169">
        <v>10</v>
      </c>
      <c r="E127" s="699" t="s">
        <v>564</v>
      </c>
      <c r="F127" s="170">
        <v>1.95</v>
      </c>
      <c r="G127" s="78"/>
      <c r="H127" s="557">
        <f t="shared" si="1"/>
        <v>0</v>
      </c>
    </row>
    <row r="128" spans="1:8" s="31" customFormat="1" ht="15.75" customHeight="1">
      <c r="A128" s="594" t="s">
        <v>565</v>
      </c>
      <c r="B128" s="595" t="s">
        <v>16</v>
      </c>
      <c r="C128" s="167" t="s">
        <v>2</v>
      </c>
      <c r="D128" s="169">
        <v>10</v>
      </c>
      <c r="E128" s="699" t="s">
        <v>566</v>
      </c>
      <c r="F128" s="170">
        <v>1.95</v>
      </c>
      <c r="G128" s="78"/>
      <c r="H128" s="557">
        <f t="shared" si="1"/>
        <v>0</v>
      </c>
    </row>
    <row r="129" spans="1:8" s="31" customFormat="1" ht="15.75" customHeight="1">
      <c r="A129" s="594" t="s">
        <v>567</v>
      </c>
      <c r="B129" s="595" t="s">
        <v>2292</v>
      </c>
      <c r="C129" s="167" t="s">
        <v>2</v>
      </c>
      <c r="D129" s="169">
        <v>10</v>
      </c>
      <c r="E129" s="699" t="s">
        <v>569</v>
      </c>
      <c r="F129" s="170">
        <v>1.95</v>
      </c>
      <c r="G129" s="78"/>
      <c r="H129" s="557">
        <f t="shared" si="1"/>
        <v>0</v>
      </c>
    </row>
    <row r="130" spans="1:8" s="31" customFormat="1" ht="15.75" customHeight="1">
      <c r="A130" s="594" t="s">
        <v>570</v>
      </c>
      <c r="B130" s="595" t="s">
        <v>19</v>
      </c>
      <c r="C130" s="167" t="s">
        <v>2</v>
      </c>
      <c r="D130" s="169">
        <v>10</v>
      </c>
      <c r="E130" s="699" t="s">
        <v>571</v>
      </c>
      <c r="F130" s="170">
        <v>1.95</v>
      </c>
      <c r="G130" s="78"/>
      <c r="H130" s="557">
        <f t="shared" si="1"/>
        <v>0</v>
      </c>
    </row>
    <row r="131" spans="1:8" s="31" customFormat="1" ht="15.75" customHeight="1">
      <c r="A131" s="594" t="s">
        <v>572</v>
      </c>
      <c r="B131" s="595" t="s">
        <v>573</v>
      </c>
      <c r="C131" s="167" t="s">
        <v>2</v>
      </c>
      <c r="D131" s="169">
        <v>10</v>
      </c>
      <c r="E131" s="699" t="s">
        <v>574</v>
      </c>
      <c r="F131" s="170">
        <v>1.95</v>
      </c>
      <c r="G131" s="78"/>
      <c r="H131" s="557">
        <f t="shared" si="1"/>
        <v>0</v>
      </c>
    </row>
    <row r="132" spans="1:8" s="31" customFormat="1" ht="15.75" customHeight="1" thickBot="1">
      <c r="A132" s="613" t="s">
        <v>575</v>
      </c>
      <c r="B132" s="614" t="s">
        <v>2293</v>
      </c>
      <c r="C132" s="177" t="s">
        <v>2</v>
      </c>
      <c r="D132" s="178">
        <v>10</v>
      </c>
      <c r="E132" s="700" t="s">
        <v>576</v>
      </c>
      <c r="F132" s="149">
        <v>1.95</v>
      </c>
      <c r="G132" s="585"/>
      <c r="H132" s="557">
        <f t="shared" si="1"/>
        <v>0</v>
      </c>
    </row>
    <row r="133" spans="1:8" s="31" customFormat="1" ht="15.75" customHeight="1" thickBot="1">
      <c r="A133" s="618" t="s">
        <v>1275</v>
      </c>
      <c r="B133" s="618" t="s">
        <v>2294</v>
      </c>
      <c r="C133" s="619" t="s">
        <v>1272</v>
      </c>
      <c r="D133" s="627" t="s">
        <v>143</v>
      </c>
      <c r="E133" s="694" t="s">
        <v>1193</v>
      </c>
      <c r="F133" s="745" t="s">
        <v>230</v>
      </c>
      <c r="G133" s="96" t="s">
        <v>2458</v>
      </c>
      <c r="H133" s="48" t="s">
        <v>2459</v>
      </c>
    </row>
    <row r="134" spans="1:8" s="31" customFormat="1" ht="15.75" customHeight="1">
      <c r="A134" s="610" t="s">
        <v>577</v>
      </c>
      <c r="B134" s="611" t="s">
        <v>578</v>
      </c>
      <c r="C134" s="175" t="s">
        <v>2</v>
      </c>
      <c r="D134" s="176">
        <v>7</v>
      </c>
      <c r="E134" s="705" t="s">
        <v>579</v>
      </c>
      <c r="F134" s="174">
        <v>1.95</v>
      </c>
      <c r="G134" s="50"/>
      <c r="H134" s="625">
        <f t="shared" si="1"/>
        <v>0</v>
      </c>
    </row>
    <row r="135" spans="1:8" s="31" customFormat="1" ht="15.75" customHeight="1">
      <c r="A135" s="594" t="s">
        <v>580</v>
      </c>
      <c r="B135" s="549" t="s">
        <v>2295</v>
      </c>
      <c r="C135" s="167" t="s">
        <v>2</v>
      </c>
      <c r="D135" s="169">
        <v>7</v>
      </c>
      <c r="E135" s="699" t="s">
        <v>581</v>
      </c>
      <c r="F135" s="170">
        <v>1.95</v>
      </c>
      <c r="G135" s="78"/>
      <c r="H135" s="557">
        <f t="shared" si="1"/>
        <v>0</v>
      </c>
    </row>
    <row r="136" spans="1:8" s="31" customFormat="1" ht="15.75" customHeight="1">
      <c r="A136" s="594" t="s">
        <v>2296</v>
      </c>
      <c r="B136" s="549" t="s">
        <v>2297</v>
      </c>
      <c r="C136" s="167" t="s">
        <v>2</v>
      </c>
      <c r="D136" s="169">
        <v>7</v>
      </c>
      <c r="E136" s="699">
        <v>8719474812058</v>
      </c>
      <c r="F136" s="170">
        <v>1.95</v>
      </c>
      <c r="G136" s="78"/>
      <c r="H136" s="557">
        <f t="shared" ref="H136:H201" si="2">SUM(F136*G136)</f>
        <v>0</v>
      </c>
    </row>
    <row r="137" spans="1:8" s="31" customFormat="1" ht="15.75" customHeight="1">
      <c r="A137" s="594" t="s">
        <v>582</v>
      </c>
      <c r="B137" s="549" t="s">
        <v>583</v>
      </c>
      <c r="C137" s="167" t="s">
        <v>2</v>
      </c>
      <c r="D137" s="169">
        <v>10</v>
      </c>
      <c r="E137" s="699" t="s">
        <v>584</v>
      </c>
      <c r="F137" s="170">
        <v>1.95</v>
      </c>
      <c r="G137" s="78"/>
      <c r="H137" s="557">
        <f t="shared" si="2"/>
        <v>0</v>
      </c>
    </row>
    <row r="138" spans="1:8" s="31" customFormat="1" ht="15.75" customHeight="1">
      <c r="A138" s="594" t="s">
        <v>585</v>
      </c>
      <c r="B138" s="549" t="s">
        <v>586</v>
      </c>
      <c r="C138" s="167" t="s">
        <v>2</v>
      </c>
      <c r="D138" s="169">
        <v>7</v>
      </c>
      <c r="E138" s="699" t="s">
        <v>587</v>
      </c>
      <c r="F138" s="170">
        <v>1.95</v>
      </c>
      <c r="G138" s="78"/>
      <c r="H138" s="557">
        <f t="shared" si="2"/>
        <v>0</v>
      </c>
    </row>
    <row r="139" spans="1:8" s="31" customFormat="1" ht="15.75" customHeight="1">
      <c r="A139" s="594" t="s">
        <v>588</v>
      </c>
      <c r="B139" s="549" t="s">
        <v>589</v>
      </c>
      <c r="C139" s="167" t="s">
        <v>2</v>
      </c>
      <c r="D139" s="169">
        <v>10</v>
      </c>
      <c r="E139" s="699" t="s">
        <v>590</v>
      </c>
      <c r="F139" s="170">
        <v>1.95</v>
      </c>
      <c r="G139" s="78"/>
      <c r="H139" s="557">
        <f t="shared" si="2"/>
        <v>0</v>
      </c>
    </row>
    <row r="140" spans="1:8" s="31" customFormat="1" ht="15.75" customHeight="1">
      <c r="A140" s="594" t="s">
        <v>591</v>
      </c>
      <c r="B140" s="595" t="s">
        <v>26</v>
      </c>
      <c r="C140" s="167" t="s">
        <v>2</v>
      </c>
      <c r="D140" s="169">
        <v>10</v>
      </c>
      <c r="E140" s="699" t="s">
        <v>592</v>
      </c>
      <c r="F140" s="170">
        <v>1.95</v>
      </c>
      <c r="G140" s="78"/>
      <c r="H140" s="557">
        <f t="shared" si="2"/>
        <v>0</v>
      </c>
    </row>
    <row r="141" spans="1:8" s="31" customFormat="1" ht="15.75" customHeight="1">
      <c r="A141" s="594" t="s">
        <v>593</v>
      </c>
      <c r="B141" s="595" t="s">
        <v>594</v>
      </c>
      <c r="C141" s="167" t="s">
        <v>2</v>
      </c>
      <c r="D141" s="169">
        <v>10</v>
      </c>
      <c r="E141" s="699" t="s">
        <v>595</v>
      </c>
      <c r="F141" s="170">
        <v>1.95</v>
      </c>
      <c r="G141" s="78"/>
      <c r="H141" s="557">
        <f t="shared" si="2"/>
        <v>0</v>
      </c>
    </row>
    <row r="142" spans="1:8" s="31" customFormat="1" ht="15.75" customHeight="1">
      <c r="A142" s="594" t="s">
        <v>596</v>
      </c>
      <c r="B142" s="595" t="s">
        <v>597</v>
      </c>
      <c r="C142" s="167" t="s">
        <v>2</v>
      </c>
      <c r="D142" s="169">
        <v>7</v>
      </c>
      <c r="E142" s="697" t="s">
        <v>598</v>
      </c>
      <c r="F142" s="170">
        <v>1.95</v>
      </c>
      <c r="G142" s="78"/>
      <c r="H142" s="557">
        <f t="shared" si="2"/>
        <v>0</v>
      </c>
    </row>
    <row r="143" spans="1:8" s="31" customFormat="1" ht="15.75" customHeight="1">
      <c r="A143" s="594" t="s">
        <v>1327</v>
      </c>
      <c r="B143" s="595" t="s">
        <v>1421</v>
      </c>
      <c r="C143" s="167" t="s">
        <v>2</v>
      </c>
      <c r="D143" s="169">
        <v>10</v>
      </c>
      <c r="E143" s="697">
        <v>8719497266524</v>
      </c>
      <c r="F143" s="170">
        <v>1.95</v>
      </c>
      <c r="G143" s="78"/>
      <c r="H143" s="557">
        <f t="shared" si="2"/>
        <v>0</v>
      </c>
    </row>
    <row r="144" spans="1:8" s="31" customFormat="1" ht="15.75" customHeight="1" thickBot="1">
      <c r="A144" s="594" t="s">
        <v>599</v>
      </c>
      <c r="B144" s="595" t="s">
        <v>600</v>
      </c>
      <c r="C144" s="167" t="s">
        <v>2</v>
      </c>
      <c r="D144" s="169">
        <v>7</v>
      </c>
      <c r="E144" s="697" t="s">
        <v>601</v>
      </c>
      <c r="F144" s="170">
        <v>1.95</v>
      </c>
      <c r="G144" s="78"/>
      <c r="H144" s="151">
        <f t="shared" si="2"/>
        <v>0</v>
      </c>
    </row>
    <row r="145" spans="1:8" s="31" customFormat="1" ht="15.75" customHeight="1" thickBot="1">
      <c r="A145" s="618" t="s">
        <v>1275</v>
      </c>
      <c r="B145" s="618" t="s">
        <v>2294</v>
      </c>
      <c r="C145" s="619" t="s">
        <v>1272</v>
      </c>
      <c r="D145" s="627" t="s">
        <v>143</v>
      </c>
      <c r="E145" s="694" t="s">
        <v>1193</v>
      </c>
      <c r="F145" s="745" t="s">
        <v>230</v>
      </c>
      <c r="G145" s="96" t="s">
        <v>2458</v>
      </c>
      <c r="H145" s="845" t="s">
        <v>2459</v>
      </c>
    </row>
    <row r="146" spans="1:8" s="31" customFormat="1" ht="15.75" customHeight="1">
      <c r="A146" s="594" t="s">
        <v>2298</v>
      </c>
      <c r="B146" s="595" t="s">
        <v>2299</v>
      </c>
      <c r="C146" s="167" t="s">
        <v>2</v>
      </c>
      <c r="D146" s="169">
        <v>10</v>
      </c>
      <c r="E146" s="697" t="s">
        <v>297</v>
      </c>
      <c r="F146" s="170">
        <v>1.95</v>
      </c>
      <c r="G146" s="78"/>
      <c r="H146" s="557">
        <f t="shared" si="2"/>
        <v>0</v>
      </c>
    </row>
    <row r="147" spans="1:8" s="31" customFormat="1" ht="15.75" customHeight="1" thickBot="1">
      <c r="A147" s="613" t="s">
        <v>602</v>
      </c>
      <c r="B147" s="614" t="s">
        <v>2300</v>
      </c>
      <c r="C147" s="177" t="s">
        <v>2</v>
      </c>
      <c r="D147" s="178">
        <v>10</v>
      </c>
      <c r="E147" s="700" t="s">
        <v>603</v>
      </c>
      <c r="F147" s="149">
        <v>1.95</v>
      </c>
      <c r="G147" s="585"/>
      <c r="H147" s="557">
        <f t="shared" si="2"/>
        <v>0</v>
      </c>
    </row>
    <row r="148" spans="1:8" s="31" customFormat="1" ht="15.75" customHeight="1" thickBot="1">
      <c r="A148" s="624" t="s">
        <v>1275</v>
      </c>
      <c r="B148" s="618" t="s">
        <v>2301</v>
      </c>
      <c r="C148" s="619" t="s">
        <v>1272</v>
      </c>
      <c r="D148" s="619" t="s">
        <v>143</v>
      </c>
      <c r="E148" s="694" t="s">
        <v>1193</v>
      </c>
      <c r="F148" s="745" t="s">
        <v>230</v>
      </c>
      <c r="G148" s="96" t="s">
        <v>2458</v>
      </c>
      <c r="H148" s="48" t="s">
        <v>2459</v>
      </c>
    </row>
    <row r="149" spans="1:8" s="31" customFormat="1" ht="15.75" customHeight="1">
      <c r="A149" s="610" t="s">
        <v>604</v>
      </c>
      <c r="B149" s="611" t="s">
        <v>605</v>
      </c>
      <c r="C149" s="175" t="s">
        <v>2</v>
      </c>
      <c r="D149" s="176">
        <v>10</v>
      </c>
      <c r="E149" s="701" t="s">
        <v>606</v>
      </c>
      <c r="F149" s="174">
        <v>1.95</v>
      </c>
      <c r="G149" s="50"/>
      <c r="H149" s="150">
        <f t="shared" si="2"/>
        <v>0</v>
      </c>
    </row>
    <row r="150" spans="1:8" s="31" customFormat="1" ht="15.75" customHeight="1">
      <c r="A150" s="594" t="s">
        <v>607</v>
      </c>
      <c r="B150" s="595" t="s">
        <v>32</v>
      </c>
      <c r="C150" s="167" t="s">
        <v>2</v>
      </c>
      <c r="D150" s="169">
        <v>10</v>
      </c>
      <c r="E150" s="696" t="s">
        <v>608</v>
      </c>
      <c r="F150" s="170">
        <v>1.95</v>
      </c>
      <c r="G150" s="78"/>
      <c r="H150" s="151">
        <f t="shared" si="2"/>
        <v>0</v>
      </c>
    </row>
    <row r="151" spans="1:8" s="31" customFormat="1" ht="15.75" customHeight="1">
      <c r="A151" s="594" t="s">
        <v>609</v>
      </c>
      <c r="B151" s="595" t="s">
        <v>610</v>
      </c>
      <c r="C151" s="167" t="s">
        <v>2</v>
      </c>
      <c r="D151" s="169">
        <v>10</v>
      </c>
      <c r="E151" s="696" t="s">
        <v>611</v>
      </c>
      <c r="F151" s="170">
        <v>1.95</v>
      </c>
      <c r="G151" s="78"/>
      <c r="H151" s="151">
        <f t="shared" si="2"/>
        <v>0</v>
      </c>
    </row>
    <row r="152" spans="1:8" s="31" customFormat="1" ht="15.75" customHeight="1">
      <c r="A152" s="594" t="s">
        <v>612</v>
      </c>
      <c r="B152" s="595" t="s">
        <v>31</v>
      </c>
      <c r="C152" s="167" t="s">
        <v>2</v>
      </c>
      <c r="D152" s="169">
        <v>10</v>
      </c>
      <c r="E152" s="696" t="s">
        <v>613</v>
      </c>
      <c r="F152" s="170">
        <v>1.95</v>
      </c>
      <c r="G152" s="78"/>
      <c r="H152" s="151">
        <f t="shared" si="2"/>
        <v>0</v>
      </c>
    </row>
    <row r="153" spans="1:8" s="31" customFormat="1" ht="15.75" customHeight="1">
      <c r="A153" s="594" t="s">
        <v>615</v>
      </c>
      <c r="B153" s="595" t="s">
        <v>616</v>
      </c>
      <c r="C153" s="167" t="s">
        <v>2</v>
      </c>
      <c r="D153" s="169">
        <v>10</v>
      </c>
      <c r="E153" s="696" t="s">
        <v>617</v>
      </c>
      <c r="F153" s="170">
        <v>1.95</v>
      </c>
      <c r="G153" s="78"/>
      <c r="H153" s="151">
        <f t="shared" si="2"/>
        <v>0</v>
      </c>
    </row>
    <row r="154" spans="1:8" s="31" customFormat="1" ht="15.75" customHeight="1">
      <c r="A154" s="597" t="s">
        <v>2302</v>
      </c>
      <c r="B154" s="171" t="s">
        <v>2303</v>
      </c>
      <c r="C154" s="598" t="s">
        <v>2</v>
      </c>
      <c r="D154" s="599">
        <v>7</v>
      </c>
      <c r="E154" s="702" t="s">
        <v>2304</v>
      </c>
      <c r="F154" s="170">
        <v>1.95</v>
      </c>
      <c r="G154" s="78"/>
      <c r="H154" s="151">
        <f t="shared" si="2"/>
        <v>0</v>
      </c>
    </row>
    <row r="155" spans="1:8" s="31" customFormat="1" ht="15.75" customHeight="1">
      <c r="A155" s="597" t="s">
        <v>618</v>
      </c>
      <c r="B155" s="171" t="s">
        <v>619</v>
      </c>
      <c r="C155" s="598" t="s">
        <v>2</v>
      </c>
      <c r="D155" s="599">
        <v>10</v>
      </c>
      <c r="E155" s="702" t="s">
        <v>620</v>
      </c>
      <c r="F155" s="170">
        <v>1.95</v>
      </c>
      <c r="G155" s="78"/>
      <c r="H155" s="151">
        <f t="shared" si="2"/>
        <v>0</v>
      </c>
    </row>
    <row r="156" spans="1:8" s="31" customFormat="1" ht="15.75" customHeight="1">
      <c r="A156" s="597" t="s">
        <v>2305</v>
      </c>
      <c r="B156" s="171" t="s">
        <v>2306</v>
      </c>
      <c r="C156" s="598" t="s">
        <v>2</v>
      </c>
      <c r="D156" s="599">
        <v>10</v>
      </c>
      <c r="E156" s="702">
        <v>8719274818630</v>
      </c>
      <c r="F156" s="170">
        <v>1.95</v>
      </c>
      <c r="G156" s="78"/>
      <c r="H156" s="151">
        <f t="shared" si="2"/>
        <v>0</v>
      </c>
    </row>
    <row r="157" spans="1:8" s="31" customFormat="1" ht="15.75" customHeight="1">
      <c r="A157" s="594" t="s">
        <v>621</v>
      </c>
      <c r="B157" s="595" t="s">
        <v>622</v>
      </c>
      <c r="C157" s="167" t="s">
        <v>2</v>
      </c>
      <c r="D157" s="169">
        <v>10</v>
      </c>
      <c r="E157" s="699" t="s">
        <v>623</v>
      </c>
      <c r="F157" s="170">
        <v>1.95</v>
      </c>
      <c r="G157" s="78"/>
      <c r="H157" s="151">
        <f t="shared" si="2"/>
        <v>0</v>
      </c>
    </row>
    <row r="158" spans="1:8" s="31" customFormat="1" ht="15.75" customHeight="1">
      <c r="A158" s="594" t="s">
        <v>624</v>
      </c>
      <c r="B158" s="595" t="s">
        <v>625</v>
      </c>
      <c r="C158" s="167" t="s">
        <v>2</v>
      </c>
      <c r="D158" s="169">
        <v>10</v>
      </c>
      <c r="E158" s="696" t="s">
        <v>626</v>
      </c>
      <c r="F158" s="170">
        <v>1.95</v>
      </c>
      <c r="G158" s="78"/>
      <c r="H158" s="151">
        <f t="shared" si="2"/>
        <v>0</v>
      </c>
    </row>
    <row r="159" spans="1:8" s="31" customFormat="1" ht="15.75" customHeight="1">
      <c r="A159" s="594" t="s">
        <v>627</v>
      </c>
      <c r="B159" s="595" t="s">
        <v>628</v>
      </c>
      <c r="C159" s="167" t="s">
        <v>2</v>
      </c>
      <c r="D159" s="169">
        <v>10</v>
      </c>
      <c r="E159" s="696" t="s">
        <v>629</v>
      </c>
      <c r="F159" s="170">
        <v>1.95</v>
      </c>
      <c r="G159" s="78"/>
      <c r="H159" s="151">
        <f t="shared" si="2"/>
        <v>0</v>
      </c>
    </row>
    <row r="160" spans="1:8" s="31" customFormat="1" ht="15.75" customHeight="1" thickBot="1">
      <c r="A160" s="613" t="s">
        <v>630</v>
      </c>
      <c r="B160" s="614" t="s">
        <v>2307</v>
      </c>
      <c r="C160" s="177" t="s">
        <v>2</v>
      </c>
      <c r="D160" s="178">
        <v>10</v>
      </c>
      <c r="E160" s="700" t="s">
        <v>631</v>
      </c>
      <c r="F160" s="149">
        <v>1.95</v>
      </c>
      <c r="G160" s="585"/>
      <c r="H160" s="557">
        <f t="shared" si="2"/>
        <v>0</v>
      </c>
    </row>
    <row r="161" spans="1:8" s="31" customFormat="1" ht="15.75" customHeight="1" thickBot="1">
      <c r="A161" s="624" t="s">
        <v>1275</v>
      </c>
      <c r="B161" s="618" t="s">
        <v>2308</v>
      </c>
      <c r="C161" s="619" t="s">
        <v>1272</v>
      </c>
      <c r="D161" s="619" t="s">
        <v>143</v>
      </c>
      <c r="E161" s="694" t="s">
        <v>1193</v>
      </c>
      <c r="F161" s="745" t="s">
        <v>230</v>
      </c>
      <c r="G161" s="96" t="s">
        <v>2458</v>
      </c>
      <c r="H161" s="48" t="s">
        <v>2459</v>
      </c>
    </row>
    <row r="162" spans="1:8" s="31" customFormat="1" ht="15.75" customHeight="1">
      <c r="A162" s="610" t="s">
        <v>632</v>
      </c>
      <c r="B162" s="611" t="s">
        <v>12</v>
      </c>
      <c r="C162" s="175" t="s">
        <v>11</v>
      </c>
      <c r="D162" s="176">
        <v>10</v>
      </c>
      <c r="E162" s="705" t="s">
        <v>633</v>
      </c>
      <c r="F162" s="174">
        <v>1.95</v>
      </c>
      <c r="G162" s="50"/>
      <c r="H162" s="557">
        <f t="shared" si="2"/>
        <v>0</v>
      </c>
    </row>
    <row r="163" spans="1:8" s="31" customFormat="1" ht="15.75" customHeight="1">
      <c r="A163" s="594" t="s">
        <v>634</v>
      </c>
      <c r="B163" s="595" t="s">
        <v>635</v>
      </c>
      <c r="C163" s="167" t="s">
        <v>60</v>
      </c>
      <c r="D163" s="169">
        <v>10</v>
      </c>
      <c r="E163" s="699" t="s">
        <v>636</v>
      </c>
      <c r="F163" s="170">
        <v>1.95</v>
      </c>
      <c r="G163" s="78"/>
      <c r="H163" s="557">
        <f t="shared" si="2"/>
        <v>0</v>
      </c>
    </row>
    <row r="164" spans="1:8" s="31" customFormat="1" ht="15.75" customHeight="1">
      <c r="A164" s="594" t="s">
        <v>637</v>
      </c>
      <c r="B164" s="595" t="s">
        <v>638</v>
      </c>
      <c r="C164" s="167" t="s">
        <v>60</v>
      </c>
      <c r="D164" s="169">
        <v>10</v>
      </c>
      <c r="E164" s="699" t="s">
        <v>639</v>
      </c>
      <c r="F164" s="170">
        <v>1.95</v>
      </c>
      <c r="G164" s="78"/>
      <c r="H164" s="557">
        <f t="shared" si="2"/>
        <v>0</v>
      </c>
    </row>
    <row r="165" spans="1:8" s="31" customFormat="1" ht="15.75" customHeight="1">
      <c r="A165" s="594" t="s">
        <v>640</v>
      </c>
      <c r="B165" s="595" t="s">
        <v>641</v>
      </c>
      <c r="C165" s="167" t="s">
        <v>60</v>
      </c>
      <c r="D165" s="169">
        <v>10</v>
      </c>
      <c r="E165" s="697" t="s">
        <v>642</v>
      </c>
      <c r="F165" s="170">
        <v>1.95</v>
      </c>
      <c r="G165" s="78"/>
      <c r="H165" s="557">
        <f t="shared" si="2"/>
        <v>0</v>
      </c>
    </row>
    <row r="166" spans="1:8" s="31" customFormat="1" ht="15.75" customHeight="1">
      <c r="A166" s="594" t="s">
        <v>643</v>
      </c>
      <c r="B166" s="595" t="s">
        <v>644</v>
      </c>
      <c r="C166" s="167" t="s">
        <v>645</v>
      </c>
      <c r="D166" s="169">
        <v>10</v>
      </c>
      <c r="E166" s="699" t="s">
        <v>646</v>
      </c>
      <c r="F166" s="170">
        <v>1.95</v>
      </c>
      <c r="G166" s="78"/>
      <c r="H166" s="557">
        <f t="shared" si="2"/>
        <v>0</v>
      </c>
    </row>
    <row r="167" spans="1:8" s="31" customFormat="1" ht="15.75" customHeight="1">
      <c r="A167" s="594" t="s">
        <v>647</v>
      </c>
      <c r="B167" s="595" t="s">
        <v>2309</v>
      </c>
      <c r="C167" s="167" t="s">
        <v>60</v>
      </c>
      <c r="D167" s="169">
        <v>10</v>
      </c>
      <c r="E167" s="699" t="s">
        <v>648</v>
      </c>
      <c r="F167" s="170">
        <v>1.95</v>
      </c>
      <c r="G167" s="78"/>
      <c r="H167" s="557">
        <f t="shared" si="2"/>
        <v>0</v>
      </c>
    </row>
    <row r="168" spans="1:8" s="31" customFormat="1" ht="15.75" customHeight="1">
      <c r="A168" s="594" t="s">
        <v>649</v>
      </c>
      <c r="B168" s="595" t="s">
        <v>650</v>
      </c>
      <c r="C168" s="167" t="s">
        <v>60</v>
      </c>
      <c r="D168" s="169">
        <v>10</v>
      </c>
      <c r="E168" s="699" t="s">
        <v>651</v>
      </c>
      <c r="F168" s="170">
        <v>1.95</v>
      </c>
      <c r="G168" s="78"/>
      <c r="H168" s="557">
        <f t="shared" si="2"/>
        <v>0</v>
      </c>
    </row>
    <row r="169" spans="1:8" s="31" customFormat="1" ht="15.75" customHeight="1">
      <c r="A169" s="594" t="s">
        <v>652</v>
      </c>
      <c r="B169" s="595" t="s">
        <v>653</v>
      </c>
      <c r="C169" s="167" t="s">
        <v>5</v>
      </c>
      <c r="D169" s="169">
        <v>10</v>
      </c>
      <c r="E169" s="699" t="s">
        <v>654</v>
      </c>
      <c r="F169" s="170">
        <v>1.95</v>
      </c>
      <c r="G169" s="78"/>
      <c r="H169" s="557">
        <f t="shared" si="2"/>
        <v>0</v>
      </c>
    </row>
    <row r="170" spans="1:8" s="31" customFormat="1" ht="15.75" customHeight="1">
      <c r="A170" s="594" t="s">
        <v>655</v>
      </c>
      <c r="B170" s="595" t="s">
        <v>656</v>
      </c>
      <c r="C170" s="167" t="s">
        <v>60</v>
      </c>
      <c r="D170" s="169">
        <v>10</v>
      </c>
      <c r="E170" s="699" t="s">
        <v>657</v>
      </c>
      <c r="F170" s="170">
        <v>1.95</v>
      </c>
      <c r="G170" s="78"/>
      <c r="H170" s="557">
        <f t="shared" si="2"/>
        <v>0</v>
      </c>
    </row>
    <row r="171" spans="1:8" s="31" customFormat="1" ht="15.75" customHeight="1">
      <c r="A171" s="594" t="s">
        <v>658</v>
      </c>
      <c r="B171" s="595" t="s">
        <v>13</v>
      </c>
      <c r="C171" s="167" t="s">
        <v>52</v>
      </c>
      <c r="D171" s="169">
        <v>10</v>
      </c>
      <c r="E171" s="699" t="s">
        <v>659</v>
      </c>
      <c r="F171" s="170">
        <v>1.95</v>
      </c>
      <c r="G171" s="78"/>
      <c r="H171" s="557">
        <f t="shared" si="2"/>
        <v>0</v>
      </c>
    </row>
    <row r="172" spans="1:8" s="31" customFormat="1" ht="15.75" customHeight="1">
      <c r="A172" s="594" t="s">
        <v>660</v>
      </c>
      <c r="B172" s="595" t="s">
        <v>10</v>
      </c>
      <c r="C172" s="167" t="s">
        <v>60</v>
      </c>
      <c r="D172" s="169">
        <v>10</v>
      </c>
      <c r="E172" s="699" t="s">
        <v>661</v>
      </c>
      <c r="F172" s="170">
        <v>1.95</v>
      </c>
      <c r="G172" s="78"/>
      <c r="H172" s="557">
        <f t="shared" si="2"/>
        <v>0</v>
      </c>
    </row>
    <row r="173" spans="1:8" s="31" customFormat="1" ht="15.75" customHeight="1" thickBot="1">
      <c r="A173" s="613" t="s">
        <v>662</v>
      </c>
      <c r="B173" s="614" t="s">
        <v>663</v>
      </c>
      <c r="C173" s="177" t="s">
        <v>11</v>
      </c>
      <c r="D173" s="178">
        <v>15</v>
      </c>
      <c r="E173" s="700" t="s">
        <v>664</v>
      </c>
      <c r="F173" s="149">
        <v>1.95</v>
      </c>
      <c r="G173" s="585"/>
      <c r="H173" s="557">
        <f t="shared" si="2"/>
        <v>0</v>
      </c>
    </row>
    <row r="174" spans="1:8" s="31" customFormat="1" ht="15.75" customHeight="1" thickBot="1">
      <c r="A174" s="618" t="s">
        <v>1275</v>
      </c>
      <c r="B174" s="618" t="s">
        <v>2310</v>
      </c>
      <c r="C174" s="619" t="s">
        <v>1272</v>
      </c>
      <c r="D174" s="619" t="s">
        <v>143</v>
      </c>
      <c r="E174" s="694" t="s">
        <v>1193</v>
      </c>
      <c r="F174" s="745" t="s">
        <v>230</v>
      </c>
      <c r="G174" s="96" t="s">
        <v>2458</v>
      </c>
      <c r="H174" s="48" t="s">
        <v>2459</v>
      </c>
    </row>
    <row r="175" spans="1:8" s="31" customFormat="1" ht="15.75" customHeight="1">
      <c r="A175" s="610" t="s">
        <v>665</v>
      </c>
      <c r="B175" s="611" t="s">
        <v>2311</v>
      </c>
      <c r="C175" s="175" t="s">
        <v>2</v>
      </c>
      <c r="D175" s="176">
        <v>7</v>
      </c>
      <c r="E175" s="705" t="s">
        <v>667</v>
      </c>
      <c r="F175" s="174">
        <v>1.95</v>
      </c>
      <c r="G175" s="50"/>
      <c r="H175" s="557">
        <f t="shared" si="2"/>
        <v>0</v>
      </c>
    </row>
    <row r="176" spans="1:8" s="31" customFormat="1" ht="15.75" customHeight="1">
      <c r="A176" s="594" t="s">
        <v>668</v>
      </c>
      <c r="B176" s="595" t="s">
        <v>2312</v>
      </c>
      <c r="C176" s="167" t="s">
        <v>2</v>
      </c>
      <c r="D176" s="169">
        <v>7</v>
      </c>
      <c r="E176" s="699" t="s">
        <v>669</v>
      </c>
      <c r="F176" s="170">
        <v>1.95</v>
      </c>
      <c r="G176" s="78"/>
      <c r="H176" s="557">
        <f t="shared" si="2"/>
        <v>0</v>
      </c>
    </row>
    <row r="177" spans="1:8" s="31" customFormat="1" ht="15.75" customHeight="1">
      <c r="A177" s="594" t="s">
        <v>670</v>
      </c>
      <c r="B177" s="595" t="s">
        <v>671</v>
      </c>
      <c r="C177" s="167" t="s">
        <v>2</v>
      </c>
      <c r="D177" s="169">
        <v>7</v>
      </c>
      <c r="E177" s="699" t="s">
        <v>672</v>
      </c>
      <c r="F177" s="170">
        <v>1.95</v>
      </c>
      <c r="G177" s="78"/>
      <c r="H177" s="557">
        <f t="shared" si="2"/>
        <v>0</v>
      </c>
    </row>
    <row r="178" spans="1:8" s="31" customFormat="1" ht="15.75" customHeight="1">
      <c r="A178" s="594" t="s">
        <v>673</v>
      </c>
      <c r="B178" s="595" t="s">
        <v>674</v>
      </c>
      <c r="C178" s="167" t="s">
        <v>2</v>
      </c>
      <c r="D178" s="169">
        <v>7</v>
      </c>
      <c r="E178" s="699" t="s">
        <v>675</v>
      </c>
      <c r="F178" s="170">
        <v>1.95</v>
      </c>
      <c r="G178" s="78"/>
      <c r="H178" s="557">
        <f t="shared" si="2"/>
        <v>0</v>
      </c>
    </row>
    <row r="179" spans="1:8" s="31" customFormat="1" ht="15.75" customHeight="1">
      <c r="A179" s="594" t="s">
        <v>2313</v>
      </c>
      <c r="B179" s="595" t="s">
        <v>2314</v>
      </c>
      <c r="C179" s="167" t="s">
        <v>2</v>
      </c>
      <c r="D179" s="169">
        <v>7</v>
      </c>
      <c r="E179" s="699">
        <v>8719497266531</v>
      </c>
      <c r="F179" s="170">
        <v>1.95</v>
      </c>
      <c r="G179" s="78"/>
      <c r="H179" s="557">
        <f t="shared" si="2"/>
        <v>0</v>
      </c>
    </row>
    <row r="180" spans="1:8" s="31" customFormat="1" ht="15.75" customHeight="1">
      <c r="A180" s="594" t="s">
        <v>676</v>
      </c>
      <c r="B180" s="595" t="s">
        <v>677</v>
      </c>
      <c r="C180" s="167" t="s">
        <v>2</v>
      </c>
      <c r="D180" s="169">
        <v>7</v>
      </c>
      <c r="E180" s="699" t="s">
        <v>678</v>
      </c>
      <c r="F180" s="170">
        <v>1.95</v>
      </c>
      <c r="G180" s="78"/>
      <c r="H180" s="557">
        <f t="shared" si="2"/>
        <v>0</v>
      </c>
    </row>
    <row r="181" spans="1:8" s="31" customFormat="1" ht="15.75" customHeight="1" thickBot="1">
      <c r="A181" s="613" t="s">
        <v>679</v>
      </c>
      <c r="B181" s="623" t="s">
        <v>2315</v>
      </c>
      <c r="C181" s="177" t="s">
        <v>2</v>
      </c>
      <c r="D181" s="178">
        <v>7</v>
      </c>
      <c r="E181" s="700" t="s">
        <v>680</v>
      </c>
      <c r="F181" s="149">
        <v>1.95</v>
      </c>
      <c r="G181" s="585"/>
      <c r="H181" s="557">
        <f t="shared" si="2"/>
        <v>0</v>
      </c>
    </row>
    <row r="182" spans="1:8" s="31" customFormat="1" ht="15.75" customHeight="1" thickBot="1">
      <c r="A182" s="618" t="s">
        <v>1275</v>
      </c>
      <c r="B182" s="618" t="s">
        <v>2316</v>
      </c>
      <c r="C182" s="619" t="s">
        <v>1272</v>
      </c>
      <c r="D182" s="619" t="s">
        <v>143</v>
      </c>
      <c r="E182" s="694" t="s">
        <v>1193</v>
      </c>
      <c r="F182" s="745" t="s">
        <v>230</v>
      </c>
      <c r="G182" s="96" t="s">
        <v>2458</v>
      </c>
      <c r="H182" s="48" t="s">
        <v>2459</v>
      </c>
    </row>
    <row r="183" spans="1:8" s="31" customFormat="1" ht="15.75" customHeight="1">
      <c r="A183" s="622" t="s">
        <v>681</v>
      </c>
      <c r="B183" s="611" t="s">
        <v>682</v>
      </c>
      <c r="C183" s="175" t="s">
        <v>2</v>
      </c>
      <c r="D183" s="176">
        <v>10</v>
      </c>
      <c r="E183" s="705" t="s">
        <v>683</v>
      </c>
      <c r="F183" s="174">
        <v>1.95</v>
      </c>
      <c r="G183" s="50"/>
      <c r="H183" s="557">
        <f t="shared" si="2"/>
        <v>0</v>
      </c>
    </row>
    <row r="184" spans="1:8" s="31" customFormat="1" ht="15.75" customHeight="1">
      <c r="A184" s="596" t="s">
        <v>684</v>
      </c>
      <c r="B184" s="595" t="s">
        <v>275</v>
      </c>
      <c r="C184" s="167" t="s">
        <v>2</v>
      </c>
      <c r="D184" s="169">
        <v>10</v>
      </c>
      <c r="E184" s="699" t="s">
        <v>685</v>
      </c>
      <c r="F184" s="170">
        <v>1.95</v>
      </c>
      <c r="G184" s="78"/>
      <c r="H184" s="557">
        <f t="shared" si="2"/>
        <v>0</v>
      </c>
    </row>
    <row r="185" spans="1:8" s="31" customFormat="1" ht="15.75" customHeight="1">
      <c r="A185" s="596" t="s">
        <v>686</v>
      </c>
      <c r="B185" s="595" t="s">
        <v>2317</v>
      </c>
      <c r="C185" s="167" t="s">
        <v>2</v>
      </c>
      <c r="D185" s="169">
        <v>10</v>
      </c>
      <c r="E185" s="699" t="s">
        <v>687</v>
      </c>
      <c r="F185" s="170">
        <v>1.95</v>
      </c>
      <c r="G185" s="78"/>
      <c r="H185" s="557">
        <f t="shared" si="2"/>
        <v>0</v>
      </c>
    </row>
    <row r="186" spans="1:8" s="31" customFormat="1" ht="15.75" customHeight="1">
      <c r="A186" s="596" t="s">
        <v>688</v>
      </c>
      <c r="B186" s="595" t="s">
        <v>689</v>
      </c>
      <c r="C186" s="167" t="s">
        <v>2</v>
      </c>
      <c r="D186" s="169">
        <v>10</v>
      </c>
      <c r="E186" s="699" t="s">
        <v>690</v>
      </c>
      <c r="F186" s="170">
        <v>1.95</v>
      </c>
      <c r="G186" s="78"/>
      <c r="H186" s="557">
        <f t="shared" si="2"/>
        <v>0</v>
      </c>
    </row>
    <row r="187" spans="1:8" s="31" customFormat="1" ht="15.75" customHeight="1">
      <c r="A187" s="596" t="s">
        <v>691</v>
      </c>
      <c r="B187" s="595" t="s">
        <v>692</v>
      </c>
      <c r="C187" s="167" t="s">
        <v>2</v>
      </c>
      <c r="D187" s="169">
        <v>10</v>
      </c>
      <c r="E187" s="699" t="s">
        <v>693</v>
      </c>
      <c r="F187" s="170">
        <v>1.95</v>
      </c>
      <c r="G187" s="78"/>
      <c r="H187" s="557">
        <f t="shared" si="2"/>
        <v>0</v>
      </c>
    </row>
    <row r="188" spans="1:8" s="31" customFormat="1" ht="15.75" customHeight="1">
      <c r="A188" s="596" t="s">
        <v>694</v>
      </c>
      <c r="B188" s="595" t="s">
        <v>695</v>
      </c>
      <c r="C188" s="167" t="s">
        <v>2</v>
      </c>
      <c r="D188" s="169">
        <v>10</v>
      </c>
      <c r="E188" s="699" t="s">
        <v>696</v>
      </c>
      <c r="F188" s="170">
        <v>1.95</v>
      </c>
      <c r="G188" s="78"/>
      <c r="H188" s="557">
        <f t="shared" si="2"/>
        <v>0</v>
      </c>
    </row>
    <row r="189" spans="1:8" s="31" customFormat="1" ht="15.75" customHeight="1">
      <c r="A189" s="601" t="s">
        <v>2318</v>
      </c>
      <c r="B189" s="171" t="s">
        <v>2319</v>
      </c>
      <c r="C189" s="598" t="s">
        <v>2</v>
      </c>
      <c r="D189" s="599">
        <v>10</v>
      </c>
      <c r="E189" s="706" t="s">
        <v>2320</v>
      </c>
      <c r="F189" s="170">
        <v>1.95</v>
      </c>
      <c r="G189" s="78"/>
      <c r="H189" s="557">
        <f t="shared" si="2"/>
        <v>0</v>
      </c>
    </row>
    <row r="190" spans="1:8" s="31" customFormat="1" ht="15.75" customHeight="1">
      <c r="A190" s="596" t="s">
        <v>697</v>
      </c>
      <c r="B190" s="595" t="s">
        <v>698</v>
      </c>
      <c r="C190" s="167" t="s">
        <v>2</v>
      </c>
      <c r="D190" s="169">
        <v>10</v>
      </c>
      <c r="E190" s="699" t="s">
        <v>699</v>
      </c>
      <c r="F190" s="170">
        <v>1.95</v>
      </c>
      <c r="G190" s="78"/>
      <c r="H190" s="557">
        <f t="shared" si="2"/>
        <v>0</v>
      </c>
    </row>
    <row r="191" spans="1:8" s="31" customFormat="1" ht="15.75" customHeight="1">
      <c r="A191" s="596" t="s">
        <v>700</v>
      </c>
      <c r="B191" s="595" t="s">
        <v>274</v>
      </c>
      <c r="C191" s="167" t="s">
        <v>2</v>
      </c>
      <c r="D191" s="169">
        <v>10</v>
      </c>
      <c r="E191" s="699" t="s">
        <v>701</v>
      </c>
      <c r="F191" s="170">
        <v>1.95</v>
      </c>
      <c r="G191" s="78"/>
      <c r="H191" s="557">
        <f t="shared" si="2"/>
        <v>0</v>
      </c>
    </row>
    <row r="192" spans="1:8" s="31" customFormat="1" ht="15.75" customHeight="1" thickBot="1">
      <c r="A192" s="596" t="s">
        <v>702</v>
      </c>
      <c r="B192" s="595" t="s">
        <v>703</v>
      </c>
      <c r="C192" s="167" t="s">
        <v>2</v>
      </c>
      <c r="D192" s="169">
        <v>10</v>
      </c>
      <c r="E192" s="699" t="s">
        <v>704</v>
      </c>
      <c r="F192" s="170">
        <v>1.95</v>
      </c>
      <c r="G192" s="78"/>
      <c r="H192" s="151">
        <f t="shared" si="2"/>
        <v>0</v>
      </c>
    </row>
    <row r="193" spans="1:8" s="31" customFormat="1" ht="15.75" customHeight="1" thickBot="1">
      <c r="A193" s="618" t="s">
        <v>1275</v>
      </c>
      <c r="B193" s="618" t="s">
        <v>2316</v>
      </c>
      <c r="C193" s="619" t="s">
        <v>1272</v>
      </c>
      <c r="D193" s="619" t="s">
        <v>143</v>
      </c>
      <c r="E193" s="694" t="s">
        <v>1193</v>
      </c>
      <c r="F193" s="745" t="s">
        <v>230</v>
      </c>
      <c r="G193" s="96" t="s">
        <v>2458</v>
      </c>
      <c r="H193" s="845" t="s">
        <v>2459</v>
      </c>
    </row>
    <row r="194" spans="1:8" s="31" customFormat="1" ht="15.75" customHeight="1">
      <c r="A194" s="596" t="s">
        <v>705</v>
      </c>
      <c r="B194" s="595" t="s">
        <v>706</v>
      </c>
      <c r="C194" s="167" t="s">
        <v>2</v>
      </c>
      <c r="D194" s="169">
        <v>10</v>
      </c>
      <c r="E194" s="699" t="s">
        <v>707</v>
      </c>
      <c r="F194" s="170">
        <v>1.95</v>
      </c>
      <c r="G194" s="78"/>
      <c r="H194" s="557">
        <f t="shared" si="2"/>
        <v>0</v>
      </c>
    </row>
    <row r="195" spans="1:8" s="31" customFormat="1" ht="15.75" customHeight="1">
      <c r="A195" s="596" t="s">
        <v>708</v>
      </c>
      <c r="B195" s="595" t="s">
        <v>709</v>
      </c>
      <c r="C195" s="167" t="s">
        <v>2</v>
      </c>
      <c r="D195" s="169">
        <v>10</v>
      </c>
      <c r="E195" s="699" t="s">
        <v>710</v>
      </c>
      <c r="F195" s="170">
        <v>1.95</v>
      </c>
      <c r="G195" s="78"/>
      <c r="H195" s="557">
        <f t="shared" si="2"/>
        <v>0</v>
      </c>
    </row>
    <row r="196" spans="1:8" s="31" customFormat="1" ht="15.75" customHeight="1">
      <c r="A196" s="596" t="s">
        <v>711</v>
      </c>
      <c r="B196" s="595" t="s">
        <v>271</v>
      </c>
      <c r="C196" s="167" t="s">
        <v>2</v>
      </c>
      <c r="D196" s="169">
        <v>10</v>
      </c>
      <c r="E196" s="699" t="s">
        <v>712</v>
      </c>
      <c r="F196" s="170">
        <v>1.95</v>
      </c>
      <c r="G196" s="78"/>
      <c r="H196" s="557">
        <f t="shared" si="2"/>
        <v>0</v>
      </c>
    </row>
    <row r="197" spans="1:8" s="31" customFormat="1" ht="15.75" customHeight="1">
      <c r="A197" s="596" t="s">
        <v>2321</v>
      </c>
      <c r="B197" s="595" t="s">
        <v>2322</v>
      </c>
      <c r="C197" s="167" t="s">
        <v>2</v>
      </c>
      <c r="D197" s="169">
        <v>10</v>
      </c>
      <c r="E197" s="707">
        <v>8719474812065</v>
      </c>
      <c r="F197" s="170">
        <v>1.95</v>
      </c>
      <c r="G197" s="78"/>
      <c r="H197" s="557">
        <f t="shared" si="2"/>
        <v>0</v>
      </c>
    </row>
    <row r="198" spans="1:8" s="31" customFormat="1" ht="15.75" customHeight="1">
      <c r="A198" s="596" t="s">
        <v>713</v>
      </c>
      <c r="B198" s="595" t="s">
        <v>714</v>
      </c>
      <c r="C198" s="167" t="s">
        <v>2</v>
      </c>
      <c r="D198" s="169">
        <v>10</v>
      </c>
      <c r="E198" s="699" t="s">
        <v>715</v>
      </c>
      <c r="F198" s="170">
        <v>1.95</v>
      </c>
      <c r="G198" s="78"/>
      <c r="H198" s="557">
        <f t="shared" si="2"/>
        <v>0</v>
      </c>
    </row>
    <row r="199" spans="1:8" s="31" customFormat="1" ht="15.75" customHeight="1">
      <c r="A199" s="596" t="s">
        <v>2323</v>
      </c>
      <c r="B199" s="595" t="s">
        <v>2324</v>
      </c>
      <c r="C199" s="167" t="s">
        <v>2</v>
      </c>
      <c r="D199" s="169">
        <v>10</v>
      </c>
      <c r="E199" s="699" t="s">
        <v>2325</v>
      </c>
      <c r="F199" s="170">
        <v>1.95</v>
      </c>
      <c r="G199" s="78"/>
      <c r="H199" s="557">
        <f t="shared" si="2"/>
        <v>0</v>
      </c>
    </row>
    <row r="200" spans="1:8" s="31" customFormat="1" ht="15.75" customHeight="1">
      <c r="A200" s="596" t="s">
        <v>716</v>
      </c>
      <c r="B200" s="595" t="s">
        <v>717</v>
      </c>
      <c r="C200" s="167" t="s">
        <v>2</v>
      </c>
      <c r="D200" s="169">
        <v>10</v>
      </c>
      <c r="E200" s="699" t="s">
        <v>718</v>
      </c>
      <c r="F200" s="170">
        <v>1.95</v>
      </c>
      <c r="G200" s="78"/>
      <c r="H200" s="557">
        <f t="shared" si="2"/>
        <v>0</v>
      </c>
    </row>
    <row r="201" spans="1:8" s="31" customFormat="1" ht="15.75" customHeight="1">
      <c r="A201" s="596" t="s">
        <v>719</v>
      </c>
      <c r="B201" s="595" t="s">
        <v>720</v>
      </c>
      <c r="C201" s="167" t="s">
        <v>2</v>
      </c>
      <c r="D201" s="169">
        <v>10</v>
      </c>
      <c r="E201" s="699" t="s">
        <v>721</v>
      </c>
      <c r="F201" s="170">
        <v>1.95</v>
      </c>
      <c r="G201" s="78"/>
      <c r="H201" s="557">
        <f t="shared" si="2"/>
        <v>0</v>
      </c>
    </row>
    <row r="202" spans="1:8" s="31" customFormat="1" ht="15.75" customHeight="1">
      <c r="A202" s="596" t="s">
        <v>722</v>
      </c>
      <c r="B202" s="595" t="s">
        <v>270</v>
      </c>
      <c r="C202" s="167" t="s">
        <v>2</v>
      </c>
      <c r="D202" s="169">
        <v>10</v>
      </c>
      <c r="E202" s="699" t="s">
        <v>723</v>
      </c>
      <c r="F202" s="170">
        <v>1.95</v>
      </c>
      <c r="G202" s="78"/>
      <c r="H202" s="557">
        <f t="shared" ref="H202:H268" si="3">SUM(F202*G202)</f>
        <v>0</v>
      </c>
    </row>
    <row r="203" spans="1:8" s="31" customFormat="1" ht="15.75" customHeight="1">
      <c r="A203" s="596" t="s">
        <v>724</v>
      </c>
      <c r="B203" s="595" t="s">
        <v>725</v>
      </c>
      <c r="C203" s="167" t="s">
        <v>2</v>
      </c>
      <c r="D203" s="169">
        <v>10</v>
      </c>
      <c r="E203" s="699" t="s">
        <v>726</v>
      </c>
      <c r="F203" s="170">
        <v>1.95</v>
      </c>
      <c r="G203" s="78">
        <v>0</v>
      </c>
      <c r="H203" s="557">
        <f t="shared" si="3"/>
        <v>0</v>
      </c>
    </row>
    <row r="204" spans="1:8" s="31" customFormat="1" ht="15.75" customHeight="1">
      <c r="A204" s="596" t="s">
        <v>727</v>
      </c>
      <c r="B204" s="595" t="s">
        <v>728</v>
      </c>
      <c r="C204" s="167" t="s">
        <v>2</v>
      </c>
      <c r="D204" s="169">
        <v>10</v>
      </c>
      <c r="E204" s="699" t="s">
        <v>729</v>
      </c>
      <c r="F204" s="170">
        <v>1.95</v>
      </c>
      <c r="G204" s="78"/>
      <c r="H204" s="557">
        <f t="shared" si="3"/>
        <v>0</v>
      </c>
    </row>
    <row r="205" spans="1:8" s="31" customFormat="1" ht="15.75" customHeight="1">
      <c r="A205" s="596" t="s">
        <v>730</v>
      </c>
      <c r="B205" s="595" t="s">
        <v>731</v>
      </c>
      <c r="C205" s="167" t="s">
        <v>2</v>
      </c>
      <c r="D205" s="169">
        <v>10</v>
      </c>
      <c r="E205" s="699" t="s">
        <v>732</v>
      </c>
      <c r="F205" s="170">
        <v>1.95</v>
      </c>
      <c r="G205" s="78"/>
      <c r="H205" s="557">
        <f t="shared" si="3"/>
        <v>0</v>
      </c>
    </row>
    <row r="206" spans="1:8" s="31" customFormat="1" ht="15.75" customHeight="1" thickBot="1">
      <c r="A206" s="596" t="s">
        <v>1328</v>
      </c>
      <c r="B206" s="595" t="s">
        <v>2326</v>
      </c>
      <c r="C206" s="167" t="s">
        <v>2</v>
      </c>
      <c r="D206" s="169">
        <v>10</v>
      </c>
      <c r="E206" s="699">
        <v>8719497266548</v>
      </c>
      <c r="F206" s="170">
        <v>1.95</v>
      </c>
      <c r="G206" s="585">
        <v>0</v>
      </c>
      <c r="H206" s="557">
        <f t="shared" si="3"/>
        <v>0</v>
      </c>
    </row>
    <row r="207" spans="1:8" s="31" customFormat="1" ht="15.75" customHeight="1" thickBot="1">
      <c r="A207" s="839"/>
      <c r="B207" s="840"/>
      <c r="C207" s="841"/>
      <c r="D207" s="842"/>
      <c r="E207" s="843"/>
      <c r="F207" s="844"/>
      <c r="G207" s="846">
        <f>SUM(G4:G206)</f>
        <v>0</v>
      </c>
      <c r="H207" s="847">
        <f>SUM(H4:H206)</f>
        <v>0</v>
      </c>
    </row>
    <row r="208" spans="1:8" s="31" customFormat="1" ht="15.75" customHeight="1" thickBot="1">
      <c r="A208" s="628" t="s">
        <v>1275</v>
      </c>
      <c r="B208" s="630" t="s">
        <v>2327</v>
      </c>
      <c r="C208" s="48" t="s">
        <v>1272</v>
      </c>
      <c r="D208" s="48" t="s">
        <v>143</v>
      </c>
      <c r="E208" s="330" t="s">
        <v>1193</v>
      </c>
      <c r="F208" s="54" t="s">
        <v>230</v>
      </c>
      <c r="G208" s="96" t="s">
        <v>2458</v>
      </c>
      <c r="H208" s="48" t="s">
        <v>2459</v>
      </c>
    </row>
    <row r="209" spans="1:8" s="31" customFormat="1" ht="15.75" customHeight="1">
      <c r="A209" s="574" t="s">
        <v>733</v>
      </c>
      <c r="B209" s="577" t="s">
        <v>734</v>
      </c>
      <c r="C209" s="579" t="s">
        <v>265</v>
      </c>
      <c r="D209" s="579">
        <v>5</v>
      </c>
      <c r="E209" s="708" t="s">
        <v>735</v>
      </c>
      <c r="F209" s="746">
        <v>1.75</v>
      </c>
      <c r="G209" s="629">
        <v>0</v>
      </c>
      <c r="H209" s="557">
        <f t="shared" si="3"/>
        <v>0</v>
      </c>
    </row>
    <row r="210" spans="1:8" s="31" customFormat="1" ht="15.75" customHeight="1">
      <c r="A210" s="574" t="s">
        <v>736</v>
      </c>
      <c r="B210" s="564" t="s">
        <v>737</v>
      </c>
      <c r="C210" s="565" t="s">
        <v>265</v>
      </c>
      <c r="D210" s="565">
        <v>5</v>
      </c>
      <c r="E210" s="709" t="s">
        <v>738</v>
      </c>
      <c r="F210" s="747">
        <v>1.75</v>
      </c>
      <c r="G210" s="99"/>
      <c r="H210" s="557">
        <f t="shared" si="3"/>
        <v>0</v>
      </c>
    </row>
    <row r="211" spans="1:8" s="31" customFormat="1" ht="15.75" customHeight="1">
      <c r="A211" s="574" t="s">
        <v>739</v>
      </c>
      <c r="B211" s="564" t="s">
        <v>740</v>
      </c>
      <c r="C211" s="565" t="s">
        <v>265</v>
      </c>
      <c r="D211" s="565">
        <v>5</v>
      </c>
      <c r="E211" s="710" t="s">
        <v>741</v>
      </c>
      <c r="F211" s="747">
        <v>1.75</v>
      </c>
      <c r="G211" s="99"/>
      <c r="H211" s="557">
        <f t="shared" si="3"/>
        <v>0</v>
      </c>
    </row>
    <row r="212" spans="1:8" s="31" customFormat="1" ht="15.75" customHeight="1">
      <c r="A212" s="574" t="s">
        <v>742</v>
      </c>
      <c r="B212" s="564" t="s">
        <v>743</v>
      </c>
      <c r="C212" s="565" t="s">
        <v>265</v>
      </c>
      <c r="D212" s="565">
        <v>5</v>
      </c>
      <c r="E212" s="710" t="s">
        <v>744</v>
      </c>
      <c r="F212" s="747">
        <v>1.75</v>
      </c>
      <c r="G212" s="99"/>
      <c r="H212" s="557">
        <f t="shared" si="3"/>
        <v>0</v>
      </c>
    </row>
    <row r="213" spans="1:8" s="31" customFormat="1" ht="15.75" customHeight="1">
      <c r="A213" s="574" t="s">
        <v>745</v>
      </c>
      <c r="B213" s="564" t="s">
        <v>746</v>
      </c>
      <c r="C213" s="565" t="s">
        <v>265</v>
      </c>
      <c r="D213" s="565">
        <v>5</v>
      </c>
      <c r="E213" s="709" t="s">
        <v>747</v>
      </c>
      <c r="F213" s="747">
        <v>1.75</v>
      </c>
      <c r="G213" s="99"/>
      <c r="H213" s="557">
        <f t="shared" si="3"/>
        <v>0</v>
      </c>
    </row>
    <row r="214" spans="1:8" s="31" customFormat="1" ht="15.75" customHeight="1">
      <c r="A214" s="574" t="s">
        <v>748</v>
      </c>
      <c r="B214" s="564" t="s">
        <v>70</v>
      </c>
      <c r="C214" s="565" t="s">
        <v>265</v>
      </c>
      <c r="D214" s="565">
        <v>5</v>
      </c>
      <c r="E214" s="709" t="s">
        <v>749</v>
      </c>
      <c r="F214" s="747">
        <v>1.75</v>
      </c>
      <c r="G214" s="99"/>
      <c r="H214" s="557">
        <f t="shared" si="3"/>
        <v>0</v>
      </c>
    </row>
    <row r="215" spans="1:8" s="31" customFormat="1" ht="15.75" customHeight="1">
      <c r="A215" s="574" t="s">
        <v>750</v>
      </c>
      <c r="B215" s="564" t="s">
        <v>751</v>
      </c>
      <c r="C215" s="565" t="s">
        <v>265</v>
      </c>
      <c r="D215" s="565">
        <v>3</v>
      </c>
      <c r="E215" s="709" t="s">
        <v>752</v>
      </c>
      <c r="F215" s="747">
        <v>1.75</v>
      </c>
      <c r="G215" s="99"/>
      <c r="H215" s="557">
        <f t="shared" si="3"/>
        <v>0</v>
      </c>
    </row>
    <row r="216" spans="1:8" s="31" customFormat="1" ht="15.75" customHeight="1">
      <c r="A216" s="574" t="s">
        <v>753</v>
      </c>
      <c r="B216" s="564" t="s">
        <v>754</v>
      </c>
      <c r="C216" s="565" t="s">
        <v>265</v>
      </c>
      <c r="D216" s="565">
        <v>5</v>
      </c>
      <c r="E216" s="709" t="s">
        <v>755</v>
      </c>
      <c r="F216" s="747">
        <v>1.75</v>
      </c>
      <c r="G216" s="99"/>
      <c r="H216" s="557">
        <f t="shared" si="3"/>
        <v>0</v>
      </c>
    </row>
    <row r="217" spans="1:8" s="31" customFormat="1" ht="15.75" customHeight="1">
      <c r="A217" s="574" t="s">
        <v>756</v>
      </c>
      <c r="B217" s="564" t="s">
        <v>84</v>
      </c>
      <c r="C217" s="565" t="s">
        <v>265</v>
      </c>
      <c r="D217" s="565">
        <v>5</v>
      </c>
      <c r="E217" s="709" t="s">
        <v>757</v>
      </c>
      <c r="F217" s="747">
        <v>1.75</v>
      </c>
      <c r="G217" s="99"/>
      <c r="H217" s="557">
        <f t="shared" si="3"/>
        <v>0</v>
      </c>
    </row>
    <row r="218" spans="1:8" s="31" customFormat="1" ht="15.75" customHeight="1">
      <c r="A218" s="574" t="s">
        <v>758</v>
      </c>
      <c r="B218" s="564" t="s">
        <v>759</v>
      </c>
      <c r="C218" s="565" t="s">
        <v>265</v>
      </c>
      <c r="D218" s="565">
        <v>5</v>
      </c>
      <c r="E218" s="709" t="s">
        <v>760</v>
      </c>
      <c r="F218" s="747">
        <v>1.75</v>
      </c>
      <c r="G218" s="99"/>
      <c r="H218" s="557">
        <f t="shared" si="3"/>
        <v>0</v>
      </c>
    </row>
    <row r="219" spans="1:8" s="31" customFormat="1" ht="15.75" customHeight="1">
      <c r="A219" s="574" t="s">
        <v>761</v>
      </c>
      <c r="B219" s="564" t="s">
        <v>762</v>
      </c>
      <c r="C219" s="565" t="s">
        <v>265</v>
      </c>
      <c r="D219" s="565">
        <v>5</v>
      </c>
      <c r="E219" s="710" t="s">
        <v>763</v>
      </c>
      <c r="F219" s="747">
        <v>1.75</v>
      </c>
      <c r="G219" s="99"/>
      <c r="H219" s="557">
        <f t="shared" si="3"/>
        <v>0</v>
      </c>
    </row>
    <row r="220" spans="1:8" s="31" customFormat="1" ht="15.75" customHeight="1">
      <c r="A220" s="574" t="s">
        <v>764</v>
      </c>
      <c r="B220" s="564" t="s">
        <v>266</v>
      </c>
      <c r="C220" s="565" t="s">
        <v>265</v>
      </c>
      <c r="D220" s="565">
        <v>5</v>
      </c>
      <c r="E220" s="710" t="s">
        <v>765</v>
      </c>
      <c r="F220" s="747">
        <v>1.75</v>
      </c>
      <c r="G220" s="99"/>
      <c r="H220" s="557">
        <f t="shared" si="3"/>
        <v>0</v>
      </c>
    </row>
    <row r="221" spans="1:8" s="31" customFormat="1" ht="15.75" customHeight="1">
      <c r="A221" s="574" t="s">
        <v>766</v>
      </c>
      <c r="B221" s="564" t="s">
        <v>73</v>
      </c>
      <c r="C221" s="565" t="s">
        <v>265</v>
      </c>
      <c r="D221" s="565">
        <v>5</v>
      </c>
      <c r="E221" s="709" t="s">
        <v>767</v>
      </c>
      <c r="F221" s="747">
        <v>1.75</v>
      </c>
      <c r="G221" s="99"/>
      <c r="H221" s="557">
        <f t="shared" si="3"/>
        <v>0</v>
      </c>
    </row>
    <row r="222" spans="1:8" s="31" customFormat="1" ht="15.75" customHeight="1">
      <c r="A222" s="605" t="s">
        <v>768</v>
      </c>
      <c r="B222" s="564" t="s">
        <v>2328</v>
      </c>
      <c r="C222" s="565" t="s">
        <v>265</v>
      </c>
      <c r="D222" s="565">
        <v>5</v>
      </c>
      <c r="E222" s="710" t="s">
        <v>769</v>
      </c>
      <c r="F222" s="747">
        <v>1.75</v>
      </c>
      <c r="G222" s="99"/>
      <c r="H222" s="557">
        <f t="shared" si="3"/>
        <v>0</v>
      </c>
    </row>
    <row r="223" spans="1:8" s="31" customFormat="1" ht="15.75" customHeight="1">
      <c r="A223" s="605" t="s">
        <v>1329</v>
      </c>
      <c r="B223" s="521" t="s">
        <v>2329</v>
      </c>
      <c r="C223" s="565" t="s">
        <v>1330</v>
      </c>
      <c r="D223" s="565">
        <v>3</v>
      </c>
      <c r="E223" s="710">
        <v>8719497266555</v>
      </c>
      <c r="F223" s="747">
        <v>1.75</v>
      </c>
      <c r="G223" s="99"/>
      <c r="H223" s="557">
        <f t="shared" si="3"/>
        <v>0</v>
      </c>
    </row>
    <row r="224" spans="1:8" s="31" customFormat="1" ht="15.75" customHeight="1">
      <c r="A224" s="605" t="s">
        <v>1331</v>
      </c>
      <c r="B224" s="521" t="s">
        <v>2330</v>
      </c>
      <c r="C224" s="565" t="s">
        <v>1330</v>
      </c>
      <c r="D224" s="565">
        <v>3</v>
      </c>
      <c r="E224" s="710">
        <v>8719497266562</v>
      </c>
      <c r="F224" s="747">
        <v>1.75</v>
      </c>
      <c r="G224" s="99"/>
      <c r="H224" s="557">
        <f t="shared" si="3"/>
        <v>0</v>
      </c>
    </row>
    <row r="225" spans="1:8" s="31" customFormat="1" ht="15.75" customHeight="1" thickBot="1">
      <c r="A225" s="631" t="s">
        <v>1332</v>
      </c>
      <c r="B225" s="632" t="s">
        <v>2331</v>
      </c>
      <c r="C225" s="584" t="s">
        <v>1330</v>
      </c>
      <c r="D225" s="584">
        <v>3</v>
      </c>
      <c r="E225" s="711">
        <v>8719497266579</v>
      </c>
      <c r="F225" s="748">
        <v>1.75</v>
      </c>
      <c r="G225" s="633"/>
      <c r="H225" s="557">
        <f t="shared" si="3"/>
        <v>0</v>
      </c>
    </row>
    <row r="226" spans="1:8" s="31" customFormat="1" ht="15.75" customHeight="1" thickBot="1">
      <c r="A226" s="635" t="s">
        <v>1275</v>
      </c>
      <c r="B226" s="635" t="s">
        <v>2332</v>
      </c>
      <c r="C226" s="636" t="s">
        <v>1272</v>
      </c>
      <c r="D226" s="636" t="s">
        <v>143</v>
      </c>
      <c r="E226" s="712" t="s">
        <v>1193</v>
      </c>
      <c r="F226" s="749" t="s">
        <v>230</v>
      </c>
      <c r="G226" s="94" t="s">
        <v>2458</v>
      </c>
      <c r="H226" s="637" t="s">
        <v>2459</v>
      </c>
    </row>
    <row r="227" spans="1:8" s="31" customFormat="1" ht="15.75" customHeight="1">
      <c r="A227" s="634" t="s">
        <v>770</v>
      </c>
      <c r="B227" s="577" t="s">
        <v>140</v>
      </c>
      <c r="C227" s="578" t="s">
        <v>135</v>
      </c>
      <c r="D227" s="579">
        <v>5</v>
      </c>
      <c r="E227" s="708" t="s">
        <v>771</v>
      </c>
      <c r="F227" s="746">
        <v>1.75</v>
      </c>
      <c r="G227" s="629"/>
      <c r="H227" s="557">
        <f t="shared" si="3"/>
        <v>0</v>
      </c>
    </row>
    <row r="228" spans="1:8" s="31" customFormat="1" ht="15.75" customHeight="1">
      <c r="A228" s="605" t="s">
        <v>806</v>
      </c>
      <c r="B228" s="564" t="s">
        <v>2333</v>
      </c>
      <c r="C228" s="563" t="s">
        <v>135</v>
      </c>
      <c r="D228" s="565">
        <v>5</v>
      </c>
      <c r="E228" s="709" t="s">
        <v>807</v>
      </c>
      <c r="F228" s="747">
        <v>1.75</v>
      </c>
      <c r="G228" s="99"/>
      <c r="H228" s="557">
        <f t="shared" si="3"/>
        <v>0</v>
      </c>
    </row>
    <row r="229" spans="1:8" s="31" customFormat="1" ht="15.75" customHeight="1">
      <c r="A229" s="574" t="s">
        <v>772</v>
      </c>
      <c r="B229" s="564" t="s">
        <v>773</v>
      </c>
      <c r="C229" s="563" t="s">
        <v>135</v>
      </c>
      <c r="D229" s="565">
        <v>5</v>
      </c>
      <c r="E229" s="709" t="s">
        <v>774</v>
      </c>
      <c r="F229" s="747">
        <v>1.75</v>
      </c>
      <c r="G229" s="99"/>
      <c r="H229" s="557">
        <f t="shared" si="3"/>
        <v>0</v>
      </c>
    </row>
    <row r="230" spans="1:8" s="31" customFormat="1" ht="15.75" customHeight="1">
      <c r="A230" s="574" t="s">
        <v>2334</v>
      </c>
      <c r="B230" s="564" t="s">
        <v>134</v>
      </c>
      <c r="C230" s="563" t="s">
        <v>135</v>
      </c>
      <c r="D230" s="565">
        <v>5</v>
      </c>
      <c r="E230" s="709" t="s">
        <v>2335</v>
      </c>
      <c r="F230" s="747">
        <v>1.75</v>
      </c>
      <c r="G230" s="99"/>
      <c r="H230" s="557">
        <f t="shared" si="3"/>
        <v>0</v>
      </c>
    </row>
    <row r="231" spans="1:8" s="31" customFormat="1" ht="15.75" customHeight="1">
      <c r="A231" s="605" t="s">
        <v>775</v>
      </c>
      <c r="B231" s="564" t="s">
        <v>776</v>
      </c>
      <c r="C231" s="563" t="s">
        <v>135</v>
      </c>
      <c r="D231" s="565">
        <v>5</v>
      </c>
      <c r="E231" s="713" t="s">
        <v>777</v>
      </c>
      <c r="F231" s="747">
        <v>1.75</v>
      </c>
      <c r="G231" s="99"/>
      <c r="H231" s="557">
        <f t="shared" si="3"/>
        <v>0</v>
      </c>
    </row>
    <row r="232" spans="1:8" s="31" customFormat="1" ht="15.75" customHeight="1">
      <c r="A232" s="574" t="s">
        <v>778</v>
      </c>
      <c r="B232" s="564" t="s">
        <v>1333</v>
      </c>
      <c r="C232" s="563" t="s">
        <v>135</v>
      </c>
      <c r="D232" s="565">
        <v>5</v>
      </c>
      <c r="E232" s="709" t="s">
        <v>779</v>
      </c>
      <c r="F232" s="747">
        <v>1.75</v>
      </c>
      <c r="G232" s="99"/>
      <c r="H232" s="557">
        <f t="shared" si="3"/>
        <v>0</v>
      </c>
    </row>
    <row r="233" spans="1:8" s="31" customFormat="1" ht="15.75" customHeight="1">
      <c r="A233" s="574" t="s">
        <v>780</v>
      </c>
      <c r="B233" s="564" t="s">
        <v>139</v>
      </c>
      <c r="C233" s="563" t="s">
        <v>135</v>
      </c>
      <c r="D233" s="565">
        <v>5</v>
      </c>
      <c r="E233" s="709" t="s">
        <v>781</v>
      </c>
      <c r="F233" s="747">
        <v>1.75</v>
      </c>
      <c r="G233" s="99"/>
      <c r="H233" s="557">
        <f t="shared" si="3"/>
        <v>0</v>
      </c>
    </row>
    <row r="234" spans="1:8" s="31" customFormat="1" ht="15.75" customHeight="1">
      <c r="A234" s="574" t="s">
        <v>782</v>
      </c>
      <c r="B234" s="564" t="s">
        <v>129</v>
      </c>
      <c r="C234" s="563" t="s">
        <v>135</v>
      </c>
      <c r="D234" s="565">
        <v>5</v>
      </c>
      <c r="E234" s="709" t="s">
        <v>783</v>
      </c>
      <c r="F234" s="747">
        <v>1.75</v>
      </c>
      <c r="G234" s="99"/>
      <c r="H234" s="557">
        <f t="shared" si="3"/>
        <v>0</v>
      </c>
    </row>
    <row r="235" spans="1:8" s="31" customFormat="1" ht="15.75" customHeight="1">
      <c r="A235" s="574" t="s">
        <v>784</v>
      </c>
      <c r="B235" s="564" t="s">
        <v>131</v>
      </c>
      <c r="C235" s="563" t="s">
        <v>135</v>
      </c>
      <c r="D235" s="565">
        <v>5</v>
      </c>
      <c r="E235" s="709" t="s">
        <v>785</v>
      </c>
      <c r="F235" s="747">
        <v>1.75</v>
      </c>
      <c r="G235" s="99"/>
      <c r="H235" s="557">
        <f t="shared" si="3"/>
        <v>0</v>
      </c>
    </row>
    <row r="236" spans="1:8" s="31" customFormat="1" ht="15.75" customHeight="1">
      <c r="A236" s="574" t="s">
        <v>786</v>
      </c>
      <c r="B236" s="564" t="s">
        <v>787</v>
      </c>
      <c r="C236" s="563" t="s">
        <v>135</v>
      </c>
      <c r="D236" s="565">
        <v>5</v>
      </c>
      <c r="E236" s="709" t="s">
        <v>788</v>
      </c>
      <c r="F236" s="747">
        <v>1.75</v>
      </c>
      <c r="G236" s="99"/>
      <c r="H236" s="557">
        <f t="shared" si="3"/>
        <v>0</v>
      </c>
    </row>
    <row r="237" spans="1:8" s="31" customFormat="1" ht="15.75" customHeight="1">
      <c r="A237" s="574" t="s">
        <v>789</v>
      </c>
      <c r="B237" s="564" t="s">
        <v>790</v>
      </c>
      <c r="C237" s="563" t="s">
        <v>135</v>
      </c>
      <c r="D237" s="565">
        <v>5</v>
      </c>
      <c r="E237" s="709" t="s">
        <v>791</v>
      </c>
      <c r="F237" s="747">
        <v>1.75</v>
      </c>
      <c r="G237" s="99"/>
      <c r="H237" s="557">
        <f t="shared" si="3"/>
        <v>0</v>
      </c>
    </row>
    <row r="238" spans="1:8" s="31" customFormat="1" ht="15.75" customHeight="1">
      <c r="A238" s="574" t="s">
        <v>792</v>
      </c>
      <c r="B238" s="564" t="s">
        <v>793</v>
      </c>
      <c r="C238" s="563" t="s">
        <v>135</v>
      </c>
      <c r="D238" s="565">
        <v>5</v>
      </c>
      <c r="E238" s="709" t="s">
        <v>794</v>
      </c>
      <c r="F238" s="747">
        <v>1.75</v>
      </c>
      <c r="G238" s="604"/>
      <c r="H238" s="557">
        <f t="shared" si="3"/>
        <v>0</v>
      </c>
    </row>
    <row r="239" spans="1:8" s="31" customFormat="1" ht="15.75" customHeight="1">
      <c r="A239" s="606" t="s">
        <v>2336</v>
      </c>
      <c r="B239" s="590" t="s">
        <v>2337</v>
      </c>
      <c r="C239" s="588" t="s">
        <v>135</v>
      </c>
      <c r="D239" s="589">
        <v>5</v>
      </c>
      <c r="E239" s="714" t="s">
        <v>2338</v>
      </c>
      <c r="F239" s="747">
        <v>1.75</v>
      </c>
      <c r="G239" s="99"/>
      <c r="H239" s="557">
        <f t="shared" si="3"/>
        <v>0</v>
      </c>
    </row>
    <row r="240" spans="1:8" s="31" customFormat="1" ht="15.75" customHeight="1" thickBot="1">
      <c r="A240" s="605" t="s">
        <v>795</v>
      </c>
      <c r="B240" s="564" t="s">
        <v>796</v>
      </c>
      <c r="C240" s="563" t="s">
        <v>135</v>
      </c>
      <c r="D240" s="565">
        <v>5</v>
      </c>
      <c r="E240" s="709" t="s">
        <v>797</v>
      </c>
      <c r="F240" s="747">
        <v>1.75</v>
      </c>
      <c r="G240" s="99"/>
      <c r="H240" s="151">
        <f t="shared" si="3"/>
        <v>0</v>
      </c>
    </row>
    <row r="241" spans="1:8" s="31" customFormat="1" ht="15.75" customHeight="1" thickBot="1">
      <c r="A241" s="635" t="s">
        <v>1275</v>
      </c>
      <c r="B241" s="635" t="s">
        <v>2332</v>
      </c>
      <c r="C241" s="636" t="s">
        <v>1272</v>
      </c>
      <c r="D241" s="636" t="s">
        <v>143</v>
      </c>
      <c r="E241" s="712" t="s">
        <v>1193</v>
      </c>
      <c r="F241" s="749" t="s">
        <v>230</v>
      </c>
      <c r="G241" s="94" t="s">
        <v>2458</v>
      </c>
      <c r="H241" s="854" t="s">
        <v>2459</v>
      </c>
    </row>
    <row r="242" spans="1:8" s="31" customFormat="1" ht="15.75" customHeight="1">
      <c r="A242" s="605" t="s">
        <v>798</v>
      </c>
      <c r="B242" s="564" t="s">
        <v>799</v>
      </c>
      <c r="C242" s="563" t="s">
        <v>135</v>
      </c>
      <c r="D242" s="565">
        <v>5</v>
      </c>
      <c r="E242" s="709" t="s">
        <v>800</v>
      </c>
      <c r="F242" s="747">
        <v>1.75</v>
      </c>
      <c r="G242" s="99"/>
      <c r="H242" s="557">
        <f>SUM(F242*G242)</f>
        <v>0</v>
      </c>
    </row>
    <row r="243" spans="1:8" s="31" customFormat="1" ht="15.75" customHeight="1">
      <c r="A243" s="574" t="s">
        <v>801</v>
      </c>
      <c r="B243" s="564" t="s">
        <v>132</v>
      </c>
      <c r="C243" s="563" t="s">
        <v>135</v>
      </c>
      <c r="D243" s="565">
        <v>5</v>
      </c>
      <c r="E243" s="709" t="s">
        <v>802</v>
      </c>
      <c r="F243" s="747">
        <v>1.75</v>
      </c>
      <c r="G243" s="99"/>
      <c r="H243" s="557">
        <f t="shared" si="3"/>
        <v>0</v>
      </c>
    </row>
    <row r="244" spans="1:8" s="31" customFormat="1" ht="15.75" customHeight="1">
      <c r="A244" s="605" t="s">
        <v>803</v>
      </c>
      <c r="B244" s="564" t="s">
        <v>804</v>
      </c>
      <c r="C244" s="563" t="s">
        <v>135</v>
      </c>
      <c r="D244" s="565">
        <v>5</v>
      </c>
      <c r="E244" s="709" t="s">
        <v>805</v>
      </c>
      <c r="F244" s="747">
        <v>1.75</v>
      </c>
      <c r="G244" s="99"/>
      <c r="H244" s="557">
        <f t="shared" si="3"/>
        <v>0</v>
      </c>
    </row>
    <row r="245" spans="1:8" s="31" customFormat="1" ht="15.75" customHeight="1" thickBot="1">
      <c r="A245" s="586" t="s">
        <v>808</v>
      </c>
      <c r="B245" s="582" t="s">
        <v>809</v>
      </c>
      <c r="C245" s="583" t="s">
        <v>135</v>
      </c>
      <c r="D245" s="584">
        <v>6</v>
      </c>
      <c r="E245" s="715" t="s">
        <v>810</v>
      </c>
      <c r="F245" s="748">
        <v>1.75</v>
      </c>
      <c r="G245" s="638"/>
      <c r="H245" s="557">
        <f t="shared" si="3"/>
        <v>0</v>
      </c>
    </row>
    <row r="246" spans="1:8" s="31" customFormat="1" ht="15.75" customHeight="1">
      <c r="A246" s="639" t="s">
        <v>2219</v>
      </c>
      <c r="B246" s="639" t="s">
        <v>2339</v>
      </c>
      <c r="C246" s="626" t="s">
        <v>1272</v>
      </c>
      <c r="D246" s="626" t="s">
        <v>143</v>
      </c>
      <c r="E246" s="716" t="s">
        <v>1193</v>
      </c>
      <c r="F246" s="750" t="s">
        <v>230</v>
      </c>
      <c r="G246" s="368" t="s">
        <v>2458</v>
      </c>
      <c r="H246" s="486" t="s">
        <v>2459</v>
      </c>
    </row>
    <row r="247" spans="1:8" s="31" customFormat="1" ht="15.75" customHeight="1">
      <c r="A247" s="574" t="s">
        <v>2340</v>
      </c>
      <c r="B247" s="564" t="s">
        <v>2341</v>
      </c>
      <c r="C247" s="563" t="s">
        <v>135</v>
      </c>
      <c r="D247" s="565">
        <v>5</v>
      </c>
      <c r="E247" s="717">
        <v>8719474812171</v>
      </c>
      <c r="F247" s="747">
        <v>1.75</v>
      </c>
      <c r="G247" s="604"/>
      <c r="H247" s="151">
        <f t="shared" si="3"/>
        <v>0</v>
      </c>
    </row>
    <row r="248" spans="1:8" s="31" customFormat="1" ht="15.75" customHeight="1">
      <c r="A248" s="574" t="s">
        <v>811</v>
      </c>
      <c r="B248" s="564" t="s">
        <v>130</v>
      </c>
      <c r="C248" s="563" t="s">
        <v>135</v>
      </c>
      <c r="D248" s="565">
        <v>5</v>
      </c>
      <c r="E248" s="709" t="s">
        <v>812</v>
      </c>
      <c r="F248" s="747">
        <v>1.75</v>
      </c>
      <c r="G248" s="99"/>
      <c r="H248" s="151">
        <f t="shared" si="3"/>
        <v>0</v>
      </c>
    </row>
    <row r="249" spans="1:8" s="31" customFormat="1" ht="15.75" customHeight="1">
      <c r="A249" s="574" t="s">
        <v>1334</v>
      </c>
      <c r="B249" s="564" t="s">
        <v>2342</v>
      </c>
      <c r="C249" s="563" t="s">
        <v>135</v>
      </c>
      <c r="D249" s="565">
        <v>5</v>
      </c>
      <c r="E249" s="709">
        <v>8719497266586</v>
      </c>
      <c r="F249" s="747">
        <v>1.75</v>
      </c>
      <c r="G249" s="99"/>
      <c r="H249" s="151">
        <f t="shared" si="3"/>
        <v>0</v>
      </c>
    </row>
    <row r="250" spans="1:8" s="31" customFormat="1" ht="15.75" customHeight="1">
      <c r="A250" s="574" t="s">
        <v>813</v>
      </c>
      <c r="B250" s="564" t="s">
        <v>814</v>
      </c>
      <c r="C250" s="563" t="s">
        <v>135</v>
      </c>
      <c r="D250" s="565">
        <v>5</v>
      </c>
      <c r="E250" s="709" t="s">
        <v>815</v>
      </c>
      <c r="F250" s="747">
        <v>1.75</v>
      </c>
      <c r="G250" s="99"/>
      <c r="H250" s="151">
        <f t="shared" si="3"/>
        <v>0</v>
      </c>
    </row>
    <row r="251" spans="1:8" s="31" customFormat="1" ht="15.75" customHeight="1">
      <c r="A251" s="574" t="s">
        <v>816</v>
      </c>
      <c r="B251" s="564" t="s">
        <v>127</v>
      </c>
      <c r="C251" s="563" t="s">
        <v>135</v>
      </c>
      <c r="D251" s="565">
        <v>5</v>
      </c>
      <c r="E251" s="709" t="s">
        <v>817</v>
      </c>
      <c r="F251" s="747">
        <v>1.75</v>
      </c>
      <c r="G251" s="99"/>
      <c r="H251" s="151">
        <f t="shared" si="3"/>
        <v>0</v>
      </c>
    </row>
    <row r="252" spans="1:8" s="31" customFormat="1" ht="15.75" customHeight="1">
      <c r="A252" s="574" t="s">
        <v>818</v>
      </c>
      <c r="B252" s="564" t="s">
        <v>128</v>
      </c>
      <c r="C252" s="563" t="s">
        <v>135</v>
      </c>
      <c r="D252" s="565">
        <v>5</v>
      </c>
      <c r="E252" s="709" t="s">
        <v>819</v>
      </c>
      <c r="F252" s="747">
        <v>1.75</v>
      </c>
      <c r="G252" s="99"/>
      <c r="H252" s="151">
        <f t="shared" si="3"/>
        <v>0</v>
      </c>
    </row>
    <row r="253" spans="1:8" s="31" customFormat="1" ht="15.75" customHeight="1">
      <c r="A253" s="574" t="s">
        <v>820</v>
      </c>
      <c r="B253" s="564" t="s">
        <v>141</v>
      </c>
      <c r="C253" s="563" t="s">
        <v>135</v>
      </c>
      <c r="D253" s="565">
        <v>5</v>
      </c>
      <c r="E253" s="709" t="s">
        <v>821</v>
      </c>
      <c r="F253" s="747">
        <v>1.75</v>
      </c>
      <c r="G253" s="99"/>
      <c r="H253" s="151">
        <f t="shared" si="3"/>
        <v>0</v>
      </c>
    </row>
    <row r="254" spans="1:8" s="31" customFormat="1" ht="15.75" customHeight="1">
      <c r="A254" s="574" t="s">
        <v>822</v>
      </c>
      <c r="B254" s="564" t="s">
        <v>823</v>
      </c>
      <c r="C254" s="563" t="s">
        <v>135</v>
      </c>
      <c r="D254" s="565">
        <v>5</v>
      </c>
      <c r="E254" s="710" t="s">
        <v>824</v>
      </c>
      <c r="F254" s="747">
        <v>1.75</v>
      </c>
      <c r="G254" s="99"/>
      <c r="H254" s="151">
        <f t="shared" si="3"/>
        <v>0</v>
      </c>
    </row>
    <row r="255" spans="1:8" s="31" customFormat="1" ht="15.75" customHeight="1">
      <c r="A255" s="574" t="s">
        <v>825</v>
      </c>
      <c r="B255" s="564" t="s">
        <v>133</v>
      </c>
      <c r="C255" s="563" t="s">
        <v>135</v>
      </c>
      <c r="D255" s="565">
        <v>5</v>
      </c>
      <c r="E255" s="709" t="s">
        <v>826</v>
      </c>
      <c r="F255" s="747">
        <v>1.75</v>
      </c>
      <c r="G255" s="78"/>
      <c r="H255" s="151">
        <f t="shared" si="3"/>
        <v>0</v>
      </c>
    </row>
    <row r="256" spans="1:8" s="31" customFormat="1" ht="15.75" customHeight="1" thickBot="1">
      <c r="A256" s="586" t="s">
        <v>827</v>
      </c>
      <c r="B256" s="582" t="s">
        <v>269</v>
      </c>
      <c r="C256" s="583" t="s">
        <v>135</v>
      </c>
      <c r="D256" s="584">
        <v>6</v>
      </c>
      <c r="E256" s="711" t="s">
        <v>828</v>
      </c>
      <c r="F256" s="748">
        <v>1.75</v>
      </c>
      <c r="G256" s="638"/>
      <c r="H256" s="151">
        <f t="shared" si="3"/>
        <v>0</v>
      </c>
    </row>
    <row r="257" spans="1:8" s="31" customFormat="1" ht="15.75" customHeight="1" thickBot="1">
      <c r="A257" s="630" t="s">
        <v>1275</v>
      </c>
      <c r="B257" s="630" t="s">
        <v>2343</v>
      </c>
      <c r="C257" s="619" t="s">
        <v>1272</v>
      </c>
      <c r="D257" s="619" t="s">
        <v>143</v>
      </c>
      <c r="E257" s="694" t="s">
        <v>1193</v>
      </c>
      <c r="F257" s="745" t="s">
        <v>230</v>
      </c>
      <c r="G257" s="96" t="s">
        <v>2458</v>
      </c>
      <c r="H257" s="48" t="s">
        <v>2459</v>
      </c>
    </row>
    <row r="258" spans="1:8" s="31" customFormat="1" ht="15.75" customHeight="1">
      <c r="A258" s="640" t="s">
        <v>2344</v>
      </c>
      <c r="B258" s="641" t="s">
        <v>2345</v>
      </c>
      <c r="C258" s="642" t="s">
        <v>135</v>
      </c>
      <c r="D258" s="643">
        <v>5</v>
      </c>
      <c r="E258" s="718" t="s">
        <v>2346</v>
      </c>
      <c r="F258" s="746">
        <v>1.75</v>
      </c>
      <c r="G258" s="629"/>
      <c r="H258" s="151">
        <f t="shared" si="3"/>
        <v>0</v>
      </c>
    </row>
    <row r="259" spans="1:8" s="31" customFormat="1" ht="15.75" customHeight="1">
      <c r="A259" s="593" t="s">
        <v>829</v>
      </c>
      <c r="B259" s="590" t="s">
        <v>2347</v>
      </c>
      <c r="C259" s="588" t="s">
        <v>135</v>
      </c>
      <c r="D259" s="589">
        <v>5</v>
      </c>
      <c r="E259" s="714" t="s">
        <v>2348</v>
      </c>
      <c r="F259" s="747">
        <v>1.75</v>
      </c>
      <c r="G259" s="99"/>
      <c r="H259" s="151">
        <f t="shared" si="3"/>
        <v>0</v>
      </c>
    </row>
    <row r="260" spans="1:8" s="31" customFormat="1" ht="15.75" customHeight="1">
      <c r="A260" s="574" t="s">
        <v>831</v>
      </c>
      <c r="B260" s="564" t="s">
        <v>832</v>
      </c>
      <c r="C260" s="563" t="s">
        <v>135</v>
      </c>
      <c r="D260" s="565">
        <v>5</v>
      </c>
      <c r="E260" s="709" t="s">
        <v>833</v>
      </c>
      <c r="F260" s="747">
        <v>1.75</v>
      </c>
      <c r="G260" s="99"/>
      <c r="H260" s="151">
        <f t="shared" si="3"/>
        <v>0</v>
      </c>
    </row>
    <row r="261" spans="1:8" s="31" customFormat="1" ht="15.75" customHeight="1">
      <c r="A261" s="574" t="s">
        <v>834</v>
      </c>
      <c r="B261" s="564" t="s">
        <v>137</v>
      </c>
      <c r="C261" s="563" t="s">
        <v>135</v>
      </c>
      <c r="D261" s="565">
        <v>5</v>
      </c>
      <c r="E261" s="709" t="s">
        <v>835</v>
      </c>
      <c r="F261" s="747">
        <v>1.75</v>
      </c>
      <c r="G261" s="99"/>
      <c r="H261" s="151">
        <f t="shared" si="3"/>
        <v>0</v>
      </c>
    </row>
    <row r="262" spans="1:8" s="31" customFormat="1" ht="15.75" customHeight="1">
      <c r="A262" s="574" t="s">
        <v>836</v>
      </c>
      <c r="B262" s="564" t="s">
        <v>2349</v>
      </c>
      <c r="C262" s="563" t="s">
        <v>135</v>
      </c>
      <c r="D262" s="565">
        <v>5</v>
      </c>
      <c r="E262" s="709" t="s">
        <v>837</v>
      </c>
      <c r="F262" s="747">
        <v>1.75</v>
      </c>
      <c r="G262" s="99"/>
      <c r="H262" s="151">
        <f t="shared" si="3"/>
        <v>0</v>
      </c>
    </row>
    <row r="263" spans="1:8" s="31" customFormat="1" ht="15.75" customHeight="1">
      <c r="A263" s="574" t="s">
        <v>838</v>
      </c>
      <c r="B263" s="564" t="s">
        <v>839</v>
      </c>
      <c r="C263" s="563" t="s">
        <v>135</v>
      </c>
      <c r="D263" s="565">
        <v>5</v>
      </c>
      <c r="E263" s="710" t="s">
        <v>840</v>
      </c>
      <c r="F263" s="747">
        <v>1.75</v>
      </c>
      <c r="G263" s="99"/>
      <c r="H263" s="151">
        <f t="shared" si="3"/>
        <v>0</v>
      </c>
    </row>
    <row r="264" spans="1:8" s="31" customFormat="1" ht="15.75" customHeight="1">
      <c r="A264" s="574" t="s">
        <v>1335</v>
      </c>
      <c r="B264" s="521" t="s">
        <v>2350</v>
      </c>
      <c r="C264" s="563" t="s">
        <v>135</v>
      </c>
      <c r="D264" s="565">
        <v>5</v>
      </c>
      <c r="E264" s="710">
        <v>8719497266593</v>
      </c>
      <c r="F264" s="747">
        <v>1.75</v>
      </c>
      <c r="G264" s="99"/>
      <c r="H264" s="151">
        <f t="shared" si="3"/>
        <v>0</v>
      </c>
    </row>
    <row r="265" spans="1:8" s="31" customFormat="1" ht="15.75" customHeight="1" thickBot="1">
      <c r="A265" s="644" t="s">
        <v>2351</v>
      </c>
      <c r="B265" s="645" t="s">
        <v>2352</v>
      </c>
      <c r="C265" s="646" t="s">
        <v>135</v>
      </c>
      <c r="D265" s="647">
        <v>5</v>
      </c>
      <c r="E265" s="719">
        <v>8719497269464</v>
      </c>
      <c r="F265" s="748">
        <v>1.75</v>
      </c>
      <c r="G265" s="638"/>
      <c r="H265" s="557">
        <f t="shared" si="3"/>
        <v>0</v>
      </c>
    </row>
    <row r="266" spans="1:8" s="31" customFormat="1" ht="15.75" customHeight="1" thickBot="1">
      <c r="A266" s="630" t="s">
        <v>1275</v>
      </c>
      <c r="B266" s="630" t="s">
        <v>2353</v>
      </c>
      <c r="C266" s="619" t="s">
        <v>1272</v>
      </c>
      <c r="D266" s="619" t="s">
        <v>143</v>
      </c>
      <c r="E266" s="694" t="s">
        <v>1193</v>
      </c>
      <c r="F266" s="745" t="s">
        <v>230</v>
      </c>
      <c r="G266" s="96" t="s">
        <v>2458</v>
      </c>
      <c r="H266" s="48" t="s">
        <v>2459</v>
      </c>
    </row>
    <row r="267" spans="1:8" s="31" customFormat="1" ht="15.75" customHeight="1">
      <c r="A267" s="648" t="s">
        <v>2354</v>
      </c>
      <c r="B267" s="577" t="s">
        <v>2355</v>
      </c>
      <c r="C267" s="578" t="s">
        <v>110</v>
      </c>
      <c r="D267" s="579">
        <v>5</v>
      </c>
      <c r="E267" s="720">
        <v>8719474812089</v>
      </c>
      <c r="F267" s="746">
        <v>1.75</v>
      </c>
      <c r="G267" s="629"/>
      <c r="H267" s="557">
        <f t="shared" si="3"/>
        <v>0</v>
      </c>
    </row>
    <row r="268" spans="1:8" s="31" customFormat="1" ht="15.75" customHeight="1">
      <c r="A268" s="574" t="s">
        <v>841</v>
      </c>
      <c r="B268" s="564" t="s">
        <v>136</v>
      </c>
      <c r="C268" s="563" t="s">
        <v>110</v>
      </c>
      <c r="D268" s="565">
        <v>6</v>
      </c>
      <c r="E268" s="710" t="s">
        <v>842</v>
      </c>
      <c r="F268" s="747">
        <v>1.75</v>
      </c>
      <c r="G268" s="99"/>
      <c r="H268" s="557">
        <f t="shared" si="3"/>
        <v>0</v>
      </c>
    </row>
    <row r="269" spans="1:8" s="31" customFormat="1" ht="15.75" customHeight="1">
      <c r="A269" s="607" t="s">
        <v>843</v>
      </c>
      <c r="B269" s="564" t="s">
        <v>844</v>
      </c>
      <c r="C269" s="563" t="s">
        <v>59</v>
      </c>
      <c r="D269" s="565">
        <v>10</v>
      </c>
      <c r="E269" s="710" t="s">
        <v>845</v>
      </c>
      <c r="F269" s="747">
        <v>1.75</v>
      </c>
      <c r="G269" s="99"/>
      <c r="H269" s="557">
        <f t="shared" ref="H269:H333" si="4">SUM(F269*G269)</f>
        <v>0</v>
      </c>
    </row>
    <row r="270" spans="1:8" s="31" customFormat="1" ht="15.75" customHeight="1">
      <c r="A270" s="607" t="s">
        <v>846</v>
      </c>
      <c r="B270" s="564" t="s">
        <v>847</v>
      </c>
      <c r="C270" s="563" t="s">
        <v>57</v>
      </c>
      <c r="D270" s="565">
        <v>10</v>
      </c>
      <c r="E270" s="721" t="s">
        <v>848</v>
      </c>
      <c r="F270" s="747">
        <v>1.75</v>
      </c>
      <c r="G270" s="99"/>
      <c r="H270" s="557">
        <f t="shared" si="4"/>
        <v>0</v>
      </c>
    </row>
    <row r="271" spans="1:8" s="31" customFormat="1" ht="15.75" customHeight="1">
      <c r="A271" s="574" t="s">
        <v>849</v>
      </c>
      <c r="B271" s="564" t="s">
        <v>2356</v>
      </c>
      <c r="C271" s="563" t="s">
        <v>2</v>
      </c>
      <c r="D271" s="565">
        <v>7</v>
      </c>
      <c r="E271" s="709" t="s">
        <v>850</v>
      </c>
      <c r="F271" s="747">
        <v>1.75</v>
      </c>
      <c r="G271" s="99"/>
      <c r="H271" s="557">
        <f t="shared" si="4"/>
        <v>0</v>
      </c>
    </row>
    <row r="272" spans="1:8" s="31" customFormat="1" ht="15.75" customHeight="1">
      <c r="A272" s="607" t="s">
        <v>851</v>
      </c>
      <c r="B272" s="564" t="s">
        <v>61</v>
      </c>
      <c r="C272" s="563" t="s">
        <v>2</v>
      </c>
      <c r="D272" s="565">
        <v>7</v>
      </c>
      <c r="E272" s="709" t="s">
        <v>852</v>
      </c>
      <c r="F272" s="747">
        <v>1.75</v>
      </c>
      <c r="G272" s="99"/>
      <c r="H272" s="557">
        <f t="shared" si="4"/>
        <v>0</v>
      </c>
    </row>
    <row r="273" spans="1:8" s="31" customFormat="1" ht="15.75" customHeight="1">
      <c r="A273" s="574" t="s">
        <v>853</v>
      </c>
      <c r="B273" s="564" t="s">
        <v>854</v>
      </c>
      <c r="C273" s="563" t="s">
        <v>2</v>
      </c>
      <c r="D273" s="565">
        <v>7</v>
      </c>
      <c r="E273" s="709" t="s">
        <v>855</v>
      </c>
      <c r="F273" s="747">
        <v>1.75</v>
      </c>
      <c r="G273" s="99"/>
      <c r="H273" s="557">
        <f t="shared" si="4"/>
        <v>0</v>
      </c>
    </row>
    <row r="274" spans="1:8" s="31" customFormat="1" ht="15.75" customHeight="1">
      <c r="A274" s="593" t="s">
        <v>2357</v>
      </c>
      <c r="B274" s="590" t="s">
        <v>2358</v>
      </c>
      <c r="C274" s="588" t="s">
        <v>2</v>
      </c>
      <c r="D274" s="589">
        <v>5</v>
      </c>
      <c r="E274" s="714" t="s">
        <v>2359</v>
      </c>
      <c r="F274" s="747">
        <v>1.75</v>
      </c>
      <c r="G274" s="99"/>
      <c r="H274" s="557">
        <f t="shared" si="4"/>
        <v>0</v>
      </c>
    </row>
    <row r="275" spans="1:8" s="31" customFormat="1" ht="15.75" customHeight="1">
      <c r="A275" s="607" t="s">
        <v>1336</v>
      </c>
      <c r="B275" s="564" t="s">
        <v>1433</v>
      </c>
      <c r="C275" s="563" t="s">
        <v>2</v>
      </c>
      <c r="D275" s="565">
        <v>7</v>
      </c>
      <c r="E275" s="709">
        <v>8719497266609</v>
      </c>
      <c r="F275" s="747">
        <v>1.75</v>
      </c>
      <c r="G275" s="99"/>
      <c r="H275" s="557">
        <f t="shared" si="4"/>
        <v>0</v>
      </c>
    </row>
    <row r="276" spans="1:8" s="31" customFormat="1" ht="15.75" customHeight="1">
      <c r="A276" s="574" t="s">
        <v>856</v>
      </c>
      <c r="B276" s="564" t="s">
        <v>66</v>
      </c>
      <c r="C276" s="563" t="s">
        <v>2</v>
      </c>
      <c r="D276" s="565">
        <v>10</v>
      </c>
      <c r="E276" s="709" t="s">
        <v>857</v>
      </c>
      <c r="F276" s="747">
        <v>1.75</v>
      </c>
      <c r="G276" s="99"/>
      <c r="H276" s="557">
        <f t="shared" si="4"/>
        <v>0</v>
      </c>
    </row>
    <row r="277" spans="1:8" s="31" customFormat="1" ht="15.75" customHeight="1">
      <c r="A277" s="607" t="s">
        <v>858</v>
      </c>
      <c r="B277" s="564" t="s">
        <v>859</v>
      </c>
      <c r="C277" s="563" t="s">
        <v>171</v>
      </c>
      <c r="D277" s="565">
        <v>5</v>
      </c>
      <c r="E277" s="709" t="s">
        <v>860</v>
      </c>
      <c r="F277" s="747">
        <v>1.75</v>
      </c>
      <c r="G277" s="99"/>
      <c r="H277" s="557">
        <f t="shared" si="4"/>
        <v>0</v>
      </c>
    </row>
    <row r="278" spans="1:8" s="31" customFormat="1" ht="15.75" customHeight="1">
      <c r="A278" s="574" t="s">
        <v>861</v>
      </c>
      <c r="B278" s="564" t="s">
        <v>862</v>
      </c>
      <c r="C278" s="563" t="s">
        <v>2</v>
      </c>
      <c r="D278" s="565">
        <v>7</v>
      </c>
      <c r="E278" s="722" t="s">
        <v>863</v>
      </c>
      <c r="F278" s="747">
        <v>1.75</v>
      </c>
      <c r="G278" s="99"/>
      <c r="H278" s="557">
        <f t="shared" si="4"/>
        <v>0</v>
      </c>
    </row>
    <row r="279" spans="1:8" s="31" customFormat="1" ht="15.75" customHeight="1">
      <c r="A279" s="574" t="s">
        <v>864</v>
      </c>
      <c r="B279" s="564" t="s">
        <v>138</v>
      </c>
      <c r="C279" s="563" t="s">
        <v>2</v>
      </c>
      <c r="D279" s="565">
        <v>5</v>
      </c>
      <c r="E279" s="722" t="s">
        <v>866</v>
      </c>
      <c r="F279" s="747">
        <v>1.75</v>
      </c>
      <c r="G279" s="99"/>
      <c r="H279" s="557">
        <f t="shared" si="4"/>
        <v>0</v>
      </c>
    </row>
    <row r="280" spans="1:8" s="31" customFormat="1" ht="15.75" customHeight="1">
      <c r="A280" s="574" t="s">
        <v>867</v>
      </c>
      <c r="B280" s="564" t="s">
        <v>58</v>
      </c>
      <c r="C280" s="563" t="s">
        <v>2</v>
      </c>
      <c r="D280" s="565">
        <v>10</v>
      </c>
      <c r="E280" s="722" t="s">
        <v>868</v>
      </c>
      <c r="F280" s="747">
        <v>1.75</v>
      </c>
      <c r="G280" s="99"/>
      <c r="H280" s="557">
        <f t="shared" si="4"/>
        <v>0</v>
      </c>
    </row>
    <row r="281" spans="1:8" s="31" customFormat="1" ht="15.75" customHeight="1">
      <c r="A281" s="607" t="s">
        <v>1337</v>
      </c>
      <c r="B281" s="564" t="s">
        <v>1843</v>
      </c>
      <c r="C281" s="563" t="s">
        <v>2</v>
      </c>
      <c r="D281" s="565">
        <v>7</v>
      </c>
      <c r="E281" s="709">
        <v>8719497266616</v>
      </c>
      <c r="F281" s="747">
        <v>1.75</v>
      </c>
      <c r="G281" s="99"/>
      <c r="H281" s="557">
        <f t="shared" si="4"/>
        <v>0</v>
      </c>
    </row>
    <row r="282" spans="1:8" s="31" customFormat="1" ht="15.75" customHeight="1">
      <c r="A282" s="607" t="s">
        <v>2360</v>
      </c>
      <c r="B282" s="564" t="s">
        <v>2361</v>
      </c>
      <c r="C282" s="563" t="s">
        <v>110</v>
      </c>
      <c r="D282" s="565">
        <v>5</v>
      </c>
      <c r="E282" s="709">
        <v>8719474812072</v>
      </c>
      <c r="F282" s="747">
        <v>1.75</v>
      </c>
      <c r="G282" s="99"/>
      <c r="H282" s="557">
        <f t="shared" si="4"/>
        <v>0</v>
      </c>
    </row>
    <row r="283" spans="1:8" s="31" customFormat="1" ht="15.75" customHeight="1">
      <c r="A283" s="574" t="s">
        <v>869</v>
      </c>
      <c r="B283" s="564" t="s">
        <v>870</v>
      </c>
      <c r="C283" s="563" t="s">
        <v>2</v>
      </c>
      <c r="D283" s="565">
        <v>10</v>
      </c>
      <c r="E283" s="709" t="s">
        <v>871</v>
      </c>
      <c r="F283" s="747">
        <v>1.75</v>
      </c>
      <c r="G283" s="99"/>
      <c r="H283" s="557">
        <f t="shared" si="4"/>
        <v>0</v>
      </c>
    </row>
    <row r="284" spans="1:8" s="31" customFormat="1" ht="15.75" customHeight="1">
      <c r="A284" s="593" t="s">
        <v>2362</v>
      </c>
      <c r="B284" s="590" t="s">
        <v>2363</v>
      </c>
      <c r="C284" s="588" t="s">
        <v>110</v>
      </c>
      <c r="D284" s="589">
        <v>7</v>
      </c>
      <c r="E284" s="714" t="s">
        <v>2364</v>
      </c>
      <c r="F284" s="747">
        <v>1.75</v>
      </c>
      <c r="G284" s="99"/>
      <c r="H284" s="557">
        <f t="shared" si="4"/>
        <v>0</v>
      </c>
    </row>
    <row r="285" spans="1:8" s="31" customFormat="1" ht="15.75" customHeight="1">
      <c r="A285" s="574" t="s">
        <v>872</v>
      </c>
      <c r="B285" s="564" t="s">
        <v>62</v>
      </c>
      <c r="C285" s="563" t="s">
        <v>2</v>
      </c>
      <c r="D285" s="565">
        <v>7</v>
      </c>
      <c r="E285" s="709" t="s">
        <v>873</v>
      </c>
      <c r="F285" s="747">
        <v>1.75</v>
      </c>
      <c r="G285" s="99"/>
      <c r="H285" s="557">
        <f t="shared" si="4"/>
        <v>0</v>
      </c>
    </row>
    <row r="286" spans="1:8" s="31" customFormat="1" ht="15.75" customHeight="1" thickBot="1">
      <c r="A286" s="649" t="s">
        <v>874</v>
      </c>
      <c r="B286" s="582" t="s">
        <v>267</v>
      </c>
      <c r="C286" s="583" t="s">
        <v>2</v>
      </c>
      <c r="D286" s="584">
        <v>10</v>
      </c>
      <c r="E286" s="723" t="s">
        <v>875</v>
      </c>
      <c r="F286" s="748">
        <v>1.75</v>
      </c>
      <c r="G286" s="638"/>
      <c r="H286" s="557">
        <f t="shared" si="4"/>
        <v>0</v>
      </c>
    </row>
    <row r="287" spans="1:8" s="31" customFormat="1" ht="15.75" customHeight="1" thickBot="1">
      <c r="A287" s="630" t="s">
        <v>1275</v>
      </c>
      <c r="B287" s="630" t="s">
        <v>2365</v>
      </c>
      <c r="C287" s="619" t="s">
        <v>1272</v>
      </c>
      <c r="D287" s="619" t="s">
        <v>143</v>
      </c>
      <c r="E287" s="694" t="s">
        <v>1193</v>
      </c>
      <c r="F287" s="745" t="s">
        <v>230</v>
      </c>
      <c r="G287" s="96" t="s">
        <v>2458</v>
      </c>
      <c r="H287" s="48" t="s">
        <v>2459</v>
      </c>
    </row>
    <row r="288" spans="1:8" s="31" customFormat="1" ht="15.75" customHeight="1" thickBot="1">
      <c r="A288" s="634" t="s">
        <v>876</v>
      </c>
      <c r="B288" s="577" t="s">
        <v>877</v>
      </c>
      <c r="C288" s="578" t="s">
        <v>126</v>
      </c>
      <c r="D288" s="579">
        <v>10</v>
      </c>
      <c r="E288" s="724" t="s">
        <v>878</v>
      </c>
      <c r="F288" s="746">
        <v>1.75</v>
      </c>
      <c r="G288" s="629"/>
      <c r="H288" s="691">
        <f t="shared" si="4"/>
        <v>0</v>
      </c>
    </row>
    <row r="289" spans="1:8" s="31" customFormat="1" ht="15.75" customHeight="1" thickBot="1">
      <c r="A289" s="630" t="s">
        <v>1275</v>
      </c>
      <c r="B289" s="630" t="s">
        <v>2365</v>
      </c>
      <c r="C289" s="619" t="s">
        <v>1272</v>
      </c>
      <c r="D289" s="619" t="s">
        <v>143</v>
      </c>
      <c r="E289" s="694" t="s">
        <v>1193</v>
      </c>
      <c r="F289" s="745" t="s">
        <v>230</v>
      </c>
      <c r="G289" s="96" t="s">
        <v>2458</v>
      </c>
      <c r="H289" s="811" t="s">
        <v>2459</v>
      </c>
    </row>
    <row r="290" spans="1:8" s="31" customFormat="1" ht="15.75" customHeight="1">
      <c r="A290" s="574" t="s">
        <v>879</v>
      </c>
      <c r="B290" s="564" t="s">
        <v>880</v>
      </c>
      <c r="C290" s="563" t="s">
        <v>126</v>
      </c>
      <c r="D290" s="565">
        <v>10</v>
      </c>
      <c r="E290" s="710" t="s">
        <v>881</v>
      </c>
      <c r="F290" s="747">
        <v>1.75</v>
      </c>
      <c r="G290" s="99"/>
      <c r="H290" s="557">
        <f>SUM(F290*G290)</f>
        <v>0</v>
      </c>
    </row>
    <row r="291" spans="1:8" s="31" customFormat="1" ht="15.75" customHeight="1">
      <c r="A291" s="574" t="s">
        <v>882</v>
      </c>
      <c r="B291" s="564" t="s">
        <v>883</v>
      </c>
      <c r="C291" s="563" t="s">
        <v>126</v>
      </c>
      <c r="D291" s="565">
        <v>10</v>
      </c>
      <c r="E291" s="709" t="s">
        <v>884</v>
      </c>
      <c r="F291" s="747">
        <v>1.75</v>
      </c>
      <c r="G291" s="99"/>
      <c r="H291" s="557">
        <f t="shared" si="4"/>
        <v>0</v>
      </c>
    </row>
    <row r="292" spans="1:8" s="31" customFormat="1" ht="15.75" customHeight="1">
      <c r="A292" s="574" t="s">
        <v>885</v>
      </c>
      <c r="B292" s="564" t="s">
        <v>886</v>
      </c>
      <c r="C292" s="563" t="s">
        <v>126</v>
      </c>
      <c r="D292" s="565">
        <v>10</v>
      </c>
      <c r="E292" s="709" t="s">
        <v>887</v>
      </c>
      <c r="F292" s="747">
        <v>1.75</v>
      </c>
      <c r="G292" s="99"/>
      <c r="H292" s="557">
        <f t="shared" si="4"/>
        <v>0</v>
      </c>
    </row>
    <row r="293" spans="1:8" s="31" customFormat="1" ht="15.75" customHeight="1">
      <c r="A293" s="574" t="s">
        <v>888</v>
      </c>
      <c r="B293" s="564" t="s">
        <v>1338</v>
      </c>
      <c r="C293" s="563" t="s">
        <v>126</v>
      </c>
      <c r="D293" s="565">
        <v>10</v>
      </c>
      <c r="E293" s="709" t="s">
        <v>889</v>
      </c>
      <c r="F293" s="747">
        <v>1.75</v>
      </c>
      <c r="G293" s="99"/>
      <c r="H293" s="557">
        <f t="shared" si="4"/>
        <v>0</v>
      </c>
    </row>
    <row r="294" spans="1:8" s="31" customFormat="1" ht="15.75" customHeight="1">
      <c r="A294" s="574" t="s">
        <v>1339</v>
      </c>
      <c r="B294" s="564" t="s">
        <v>2366</v>
      </c>
      <c r="C294" s="563" t="s">
        <v>126</v>
      </c>
      <c r="D294" s="565">
        <v>10</v>
      </c>
      <c r="E294" s="709">
        <v>8719497266623</v>
      </c>
      <c r="F294" s="747">
        <v>1.75</v>
      </c>
      <c r="G294" s="99"/>
      <c r="H294" s="557">
        <f t="shared" si="4"/>
        <v>0</v>
      </c>
    </row>
    <row r="295" spans="1:8" s="31" customFormat="1" ht="15.75" customHeight="1">
      <c r="A295" s="573" t="s">
        <v>890</v>
      </c>
      <c r="B295" s="564" t="s">
        <v>2367</v>
      </c>
      <c r="C295" s="563" t="s">
        <v>126</v>
      </c>
      <c r="D295" s="565">
        <v>10</v>
      </c>
      <c r="E295" s="710" t="s">
        <v>891</v>
      </c>
      <c r="F295" s="747">
        <v>1.75</v>
      </c>
      <c r="G295" s="99"/>
      <c r="H295" s="151">
        <f t="shared" si="4"/>
        <v>0</v>
      </c>
    </row>
    <row r="296" spans="1:8" s="31" customFormat="1" ht="15.75" customHeight="1">
      <c r="A296" s="569" t="s">
        <v>1275</v>
      </c>
      <c r="B296" s="569" t="s">
        <v>2368</v>
      </c>
      <c r="C296" s="602" t="s">
        <v>1272</v>
      </c>
      <c r="D296" s="602" t="s">
        <v>143</v>
      </c>
      <c r="E296" s="725" t="s">
        <v>1193</v>
      </c>
      <c r="F296" s="751" t="s">
        <v>230</v>
      </c>
      <c r="G296" s="592" t="s">
        <v>2458</v>
      </c>
      <c r="H296" s="591" t="s">
        <v>2459</v>
      </c>
    </row>
    <row r="297" spans="1:8" s="31" customFormat="1" ht="15.75" customHeight="1">
      <c r="A297" s="573" t="s">
        <v>916</v>
      </c>
      <c r="B297" s="564" t="s">
        <v>1340</v>
      </c>
      <c r="C297" s="563" t="s">
        <v>60</v>
      </c>
      <c r="D297" s="565">
        <v>20</v>
      </c>
      <c r="E297" s="709" t="s">
        <v>917</v>
      </c>
      <c r="F297" s="747">
        <v>1.75</v>
      </c>
      <c r="G297" s="99"/>
      <c r="H297" s="151">
        <f t="shared" si="4"/>
        <v>0</v>
      </c>
    </row>
    <row r="298" spans="1:8" s="31" customFormat="1" ht="15.75" customHeight="1">
      <c r="A298" s="574" t="s">
        <v>892</v>
      </c>
      <c r="B298" s="564" t="s">
        <v>893</v>
      </c>
      <c r="C298" s="563" t="s">
        <v>60</v>
      </c>
      <c r="D298" s="565">
        <v>20</v>
      </c>
      <c r="E298" s="721" t="s">
        <v>894</v>
      </c>
      <c r="F298" s="747">
        <v>1.75</v>
      </c>
      <c r="G298" s="99"/>
      <c r="H298" s="151">
        <f t="shared" si="4"/>
        <v>0</v>
      </c>
    </row>
    <row r="299" spans="1:8" s="31" customFormat="1" ht="15.75" customHeight="1">
      <c r="A299" s="573" t="s">
        <v>895</v>
      </c>
      <c r="B299" s="564" t="s">
        <v>896</v>
      </c>
      <c r="C299" s="563" t="s">
        <v>60</v>
      </c>
      <c r="D299" s="565">
        <v>20</v>
      </c>
      <c r="E299" s="709" t="s">
        <v>897</v>
      </c>
      <c r="F299" s="747">
        <v>1.75</v>
      </c>
      <c r="G299" s="99"/>
      <c r="H299" s="151">
        <f t="shared" si="4"/>
        <v>0</v>
      </c>
    </row>
    <row r="300" spans="1:8" s="31" customFormat="1" ht="15.75" customHeight="1">
      <c r="A300" s="574" t="s">
        <v>898</v>
      </c>
      <c r="B300" s="564" t="s">
        <v>899</v>
      </c>
      <c r="C300" s="563" t="s">
        <v>60</v>
      </c>
      <c r="D300" s="565">
        <v>20</v>
      </c>
      <c r="E300" s="709" t="s">
        <v>900</v>
      </c>
      <c r="F300" s="747">
        <v>1.75</v>
      </c>
      <c r="G300" s="99"/>
      <c r="H300" s="151">
        <f t="shared" si="4"/>
        <v>0</v>
      </c>
    </row>
    <row r="301" spans="1:8" s="31" customFormat="1" ht="15.75" customHeight="1">
      <c r="A301" s="573" t="s">
        <v>901</v>
      </c>
      <c r="B301" s="564" t="s">
        <v>902</v>
      </c>
      <c r="C301" s="563" t="s">
        <v>60</v>
      </c>
      <c r="D301" s="565">
        <v>20</v>
      </c>
      <c r="E301" s="709" t="s">
        <v>903</v>
      </c>
      <c r="F301" s="747">
        <v>1.75</v>
      </c>
      <c r="G301" s="99"/>
      <c r="H301" s="151">
        <f t="shared" si="4"/>
        <v>0</v>
      </c>
    </row>
    <row r="302" spans="1:8" s="31" customFormat="1" ht="15.75" customHeight="1">
      <c r="A302" s="573" t="s">
        <v>904</v>
      </c>
      <c r="B302" s="564" t="s">
        <v>48</v>
      </c>
      <c r="C302" s="563" t="s">
        <v>60</v>
      </c>
      <c r="D302" s="565">
        <v>20</v>
      </c>
      <c r="E302" s="709" t="s">
        <v>905</v>
      </c>
      <c r="F302" s="747">
        <v>1.75</v>
      </c>
      <c r="G302" s="99"/>
      <c r="H302" s="151">
        <f t="shared" si="4"/>
        <v>0</v>
      </c>
    </row>
    <row r="303" spans="1:8" s="31" customFormat="1" ht="15.75" customHeight="1">
      <c r="A303" s="573" t="s">
        <v>2369</v>
      </c>
      <c r="B303" s="564" t="s">
        <v>2370</v>
      </c>
      <c r="C303" s="563" t="s">
        <v>46</v>
      </c>
      <c r="D303" s="565">
        <v>10</v>
      </c>
      <c r="E303" s="717">
        <v>8719474812102</v>
      </c>
      <c r="F303" s="747">
        <v>1.75</v>
      </c>
      <c r="G303" s="99"/>
      <c r="H303" s="151">
        <f t="shared" si="4"/>
        <v>0</v>
      </c>
    </row>
    <row r="304" spans="1:8" s="31" customFormat="1" ht="15.75" customHeight="1">
      <c r="A304" s="573" t="s">
        <v>906</v>
      </c>
      <c r="B304" s="564" t="s">
        <v>907</v>
      </c>
      <c r="C304" s="563" t="s">
        <v>60</v>
      </c>
      <c r="D304" s="565">
        <v>20</v>
      </c>
      <c r="E304" s="709" t="s">
        <v>908</v>
      </c>
      <c r="F304" s="747">
        <v>1.75</v>
      </c>
      <c r="G304" s="99"/>
      <c r="H304" s="151">
        <f t="shared" si="4"/>
        <v>0</v>
      </c>
    </row>
    <row r="305" spans="1:8" s="31" customFormat="1" ht="15.75" customHeight="1">
      <c r="A305" s="574" t="s">
        <v>909</v>
      </c>
      <c r="B305" s="564" t="s">
        <v>47</v>
      </c>
      <c r="C305" s="563" t="s">
        <v>60</v>
      </c>
      <c r="D305" s="565">
        <v>20</v>
      </c>
      <c r="E305" s="709" t="s">
        <v>910</v>
      </c>
      <c r="F305" s="747">
        <v>1.75</v>
      </c>
      <c r="G305" s="99"/>
      <c r="H305" s="151">
        <f t="shared" si="4"/>
        <v>0</v>
      </c>
    </row>
    <row r="306" spans="1:8" s="31" customFormat="1" ht="15.75" customHeight="1">
      <c r="A306" s="573" t="s">
        <v>911</v>
      </c>
      <c r="B306" s="564" t="s">
        <v>56</v>
      </c>
      <c r="C306" s="563" t="s">
        <v>126</v>
      </c>
      <c r="D306" s="565">
        <v>10</v>
      </c>
      <c r="E306" s="709" t="s">
        <v>912</v>
      </c>
      <c r="F306" s="747">
        <v>1.75</v>
      </c>
      <c r="G306" s="99"/>
      <c r="H306" s="151">
        <f t="shared" si="4"/>
        <v>0</v>
      </c>
    </row>
    <row r="307" spans="1:8" s="31" customFormat="1" ht="15.75" customHeight="1">
      <c r="A307" s="573" t="s">
        <v>2371</v>
      </c>
      <c r="B307" s="564" t="s">
        <v>2372</v>
      </c>
      <c r="C307" s="563" t="s">
        <v>46</v>
      </c>
      <c r="D307" s="565">
        <v>20</v>
      </c>
      <c r="E307" s="709">
        <v>8719474812096</v>
      </c>
      <c r="F307" s="747">
        <v>1.75</v>
      </c>
      <c r="G307" s="99"/>
      <c r="H307" s="151">
        <f t="shared" si="4"/>
        <v>0</v>
      </c>
    </row>
    <row r="308" spans="1:8" s="31" customFormat="1" ht="15.75" customHeight="1">
      <c r="A308" s="574" t="s">
        <v>913</v>
      </c>
      <c r="B308" s="564" t="s">
        <v>914</v>
      </c>
      <c r="C308" s="563" t="s">
        <v>60</v>
      </c>
      <c r="D308" s="565">
        <v>15</v>
      </c>
      <c r="E308" s="709" t="s">
        <v>915</v>
      </c>
      <c r="F308" s="747">
        <v>1.75</v>
      </c>
      <c r="G308" s="99"/>
      <c r="H308" s="151">
        <f t="shared" si="4"/>
        <v>0</v>
      </c>
    </row>
    <row r="309" spans="1:8" s="31" customFormat="1" ht="15.75" customHeight="1" thickBot="1">
      <c r="A309" s="650" t="s">
        <v>2373</v>
      </c>
      <c r="B309" s="645" t="s">
        <v>2374</v>
      </c>
      <c r="C309" s="646" t="s">
        <v>60</v>
      </c>
      <c r="D309" s="647">
        <v>20</v>
      </c>
      <c r="E309" s="719" t="s">
        <v>2375</v>
      </c>
      <c r="F309" s="748">
        <v>1.75</v>
      </c>
      <c r="G309" s="638"/>
      <c r="H309" s="557">
        <f t="shared" si="4"/>
        <v>0</v>
      </c>
    </row>
    <row r="310" spans="1:8" s="31" customFormat="1" ht="15.75" customHeight="1" thickBot="1">
      <c r="A310" s="630" t="s">
        <v>1275</v>
      </c>
      <c r="B310" s="630" t="s">
        <v>79</v>
      </c>
      <c r="C310" s="619" t="s">
        <v>1272</v>
      </c>
      <c r="D310" s="619" t="s">
        <v>143</v>
      </c>
      <c r="E310" s="694" t="s">
        <v>1193</v>
      </c>
      <c r="F310" s="745" t="s">
        <v>230</v>
      </c>
      <c r="G310" s="96" t="s">
        <v>2458</v>
      </c>
      <c r="H310" s="48" t="s">
        <v>2459</v>
      </c>
    </row>
    <row r="311" spans="1:8" s="31" customFormat="1" ht="15.75" customHeight="1">
      <c r="A311" s="634" t="s">
        <v>2376</v>
      </c>
      <c r="B311" s="577" t="s">
        <v>2377</v>
      </c>
      <c r="C311" s="578" t="s">
        <v>110</v>
      </c>
      <c r="D311" s="579">
        <v>5</v>
      </c>
      <c r="E311" s="708">
        <v>8719474812133</v>
      </c>
      <c r="F311" s="746">
        <v>1.75</v>
      </c>
      <c r="G311" s="629"/>
      <c r="H311" s="557">
        <f t="shared" si="4"/>
        <v>0</v>
      </c>
    </row>
    <row r="312" spans="1:8" s="31" customFormat="1" ht="15.75" customHeight="1">
      <c r="A312" s="574" t="s">
        <v>2378</v>
      </c>
      <c r="B312" s="564" t="s">
        <v>2379</v>
      </c>
      <c r="C312" s="563" t="s">
        <v>2</v>
      </c>
      <c r="D312" s="565">
        <v>5</v>
      </c>
      <c r="E312" s="709">
        <v>8720143932465</v>
      </c>
      <c r="F312" s="747">
        <v>1.75</v>
      </c>
      <c r="G312" s="99"/>
      <c r="H312" s="557">
        <f t="shared" si="4"/>
        <v>0</v>
      </c>
    </row>
    <row r="313" spans="1:8" s="31" customFormat="1" ht="15.75" customHeight="1">
      <c r="A313" s="574" t="s">
        <v>918</v>
      </c>
      <c r="B313" s="566" t="s">
        <v>919</v>
      </c>
      <c r="C313" s="567" t="s">
        <v>645</v>
      </c>
      <c r="D313" s="567">
        <v>15</v>
      </c>
      <c r="E313" s="710">
        <v>8719274543138</v>
      </c>
      <c r="F313" s="747">
        <v>1.75</v>
      </c>
      <c r="G313" s="99"/>
      <c r="H313" s="557">
        <f t="shared" si="4"/>
        <v>0</v>
      </c>
    </row>
    <row r="314" spans="1:8" s="31" customFormat="1" ht="15.75" customHeight="1">
      <c r="A314" s="573" t="s">
        <v>920</v>
      </c>
      <c r="B314" s="564" t="s">
        <v>921</v>
      </c>
      <c r="C314" s="563" t="s">
        <v>110</v>
      </c>
      <c r="D314" s="565">
        <v>5</v>
      </c>
      <c r="E314" s="709">
        <v>8719274543145</v>
      </c>
      <c r="F314" s="747">
        <v>1.75</v>
      </c>
      <c r="G314" s="99"/>
      <c r="H314" s="557">
        <f t="shared" si="4"/>
        <v>0</v>
      </c>
    </row>
    <row r="315" spans="1:8" s="31" customFormat="1" ht="15.75" customHeight="1">
      <c r="A315" s="573" t="s">
        <v>922</v>
      </c>
      <c r="B315" s="564" t="s">
        <v>162</v>
      </c>
      <c r="C315" s="563" t="s">
        <v>135</v>
      </c>
      <c r="D315" s="565">
        <v>1</v>
      </c>
      <c r="E315" s="709">
        <v>8719274543190</v>
      </c>
      <c r="F315" s="747">
        <v>1.75</v>
      </c>
      <c r="G315" s="99"/>
      <c r="H315" s="557">
        <f t="shared" si="4"/>
        <v>0</v>
      </c>
    </row>
    <row r="316" spans="1:8" s="59" customFormat="1" ht="15.75" customHeight="1">
      <c r="A316" s="574" t="s">
        <v>923</v>
      </c>
      <c r="B316" s="564" t="s">
        <v>152</v>
      </c>
      <c r="C316" s="563" t="s">
        <v>163</v>
      </c>
      <c r="D316" s="565">
        <v>1</v>
      </c>
      <c r="E316" s="709">
        <v>8719274543152</v>
      </c>
      <c r="F316" s="747">
        <v>1.75</v>
      </c>
      <c r="G316" s="99"/>
      <c r="H316" s="557">
        <f t="shared" si="4"/>
        <v>0</v>
      </c>
    </row>
    <row r="317" spans="1:8" s="31" customFormat="1" ht="15.75" customHeight="1">
      <c r="A317" s="573" t="s">
        <v>924</v>
      </c>
      <c r="B317" s="564" t="s">
        <v>159</v>
      </c>
      <c r="C317" s="563" t="s">
        <v>163</v>
      </c>
      <c r="D317" s="565">
        <v>1</v>
      </c>
      <c r="E317" s="709">
        <v>8719274543169</v>
      </c>
      <c r="F317" s="747">
        <v>1.75</v>
      </c>
      <c r="G317" s="99"/>
      <c r="H317" s="557">
        <f t="shared" si="4"/>
        <v>0</v>
      </c>
    </row>
    <row r="318" spans="1:8" s="31" customFormat="1" ht="15.75" customHeight="1">
      <c r="A318" s="573" t="s">
        <v>925</v>
      </c>
      <c r="B318" s="564" t="s">
        <v>2380</v>
      </c>
      <c r="C318" s="563" t="s">
        <v>926</v>
      </c>
      <c r="D318" s="565">
        <v>5</v>
      </c>
      <c r="E318" s="709">
        <v>8719274543176</v>
      </c>
      <c r="F318" s="747">
        <v>1.75</v>
      </c>
      <c r="G318" s="99"/>
      <c r="H318" s="557">
        <f t="shared" si="4"/>
        <v>0</v>
      </c>
    </row>
    <row r="319" spans="1:8" s="31" customFormat="1" ht="15.75" customHeight="1">
      <c r="A319" s="574" t="s">
        <v>927</v>
      </c>
      <c r="B319" s="564" t="s">
        <v>928</v>
      </c>
      <c r="C319" s="563" t="s">
        <v>60</v>
      </c>
      <c r="D319" s="565">
        <v>10</v>
      </c>
      <c r="E319" s="709">
        <v>8719274543183</v>
      </c>
      <c r="F319" s="747">
        <v>1.75</v>
      </c>
      <c r="G319" s="99"/>
      <c r="H319" s="557">
        <f t="shared" si="4"/>
        <v>0</v>
      </c>
    </row>
    <row r="320" spans="1:8" s="59" customFormat="1" ht="15.75" customHeight="1">
      <c r="A320" s="574" t="s">
        <v>929</v>
      </c>
      <c r="B320" s="564" t="s">
        <v>80</v>
      </c>
      <c r="C320" s="563" t="s">
        <v>110</v>
      </c>
      <c r="D320" s="565">
        <v>5</v>
      </c>
      <c r="E320" s="709">
        <v>8719274543206</v>
      </c>
      <c r="F320" s="747">
        <v>1.75</v>
      </c>
      <c r="G320" s="99"/>
      <c r="H320" s="557">
        <f t="shared" si="4"/>
        <v>0</v>
      </c>
    </row>
    <row r="321" spans="1:8" s="31" customFormat="1" ht="15.75" customHeight="1">
      <c r="A321" s="573" t="s">
        <v>930</v>
      </c>
      <c r="B321" s="564" t="s">
        <v>931</v>
      </c>
      <c r="C321" s="563" t="s">
        <v>60</v>
      </c>
      <c r="D321" s="565">
        <v>20</v>
      </c>
      <c r="E321" s="709">
        <v>8719274543213</v>
      </c>
      <c r="F321" s="747">
        <v>1.75</v>
      </c>
      <c r="G321" s="99"/>
      <c r="H321" s="557">
        <f t="shared" si="4"/>
        <v>0</v>
      </c>
    </row>
    <row r="322" spans="1:8" s="31" customFormat="1" ht="15.75" customHeight="1">
      <c r="A322" s="573" t="s">
        <v>932</v>
      </c>
      <c r="B322" s="564" t="s">
        <v>85</v>
      </c>
      <c r="C322" s="563" t="s">
        <v>174</v>
      </c>
      <c r="D322" s="565">
        <v>1</v>
      </c>
      <c r="E322" s="709">
        <v>8719274543220</v>
      </c>
      <c r="F322" s="747">
        <v>1.75</v>
      </c>
      <c r="G322" s="99"/>
      <c r="H322" s="557">
        <f t="shared" si="4"/>
        <v>0</v>
      </c>
    </row>
    <row r="323" spans="1:8" s="31" customFormat="1" ht="15.75" customHeight="1">
      <c r="A323" s="574" t="s">
        <v>933</v>
      </c>
      <c r="B323" s="564" t="s">
        <v>934</v>
      </c>
      <c r="C323" s="563" t="s">
        <v>60</v>
      </c>
      <c r="D323" s="565">
        <v>20</v>
      </c>
      <c r="E323" s="709">
        <v>8719274543237</v>
      </c>
      <c r="F323" s="747">
        <v>1.75</v>
      </c>
      <c r="G323" s="99"/>
      <c r="H323" s="557">
        <f t="shared" si="4"/>
        <v>0</v>
      </c>
    </row>
    <row r="324" spans="1:8" s="31" customFormat="1" ht="15.75" customHeight="1">
      <c r="A324" s="587" t="s">
        <v>2381</v>
      </c>
      <c r="B324" s="590" t="s">
        <v>2382</v>
      </c>
      <c r="C324" s="588" t="s">
        <v>57</v>
      </c>
      <c r="D324" s="589">
        <v>5</v>
      </c>
      <c r="E324" s="714">
        <v>8720143932458</v>
      </c>
      <c r="F324" s="747">
        <v>1.75</v>
      </c>
      <c r="G324" s="99"/>
      <c r="H324" s="557">
        <f t="shared" si="4"/>
        <v>0</v>
      </c>
    </row>
    <row r="325" spans="1:8" s="31" customFormat="1" ht="15.75" customHeight="1">
      <c r="A325" s="587" t="s">
        <v>2383</v>
      </c>
      <c r="B325" s="590" t="s">
        <v>2384</v>
      </c>
      <c r="C325" s="588" t="s">
        <v>104</v>
      </c>
      <c r="D325" s="589">
        <v>1</v>
      </c>
      <c r="E325" s="714">
        <v>8719474816599</v>
      </c>
      <c r="F325" s="747">
        <v>1.75</v>
      </c>
      <c r="G325" s="99"/>
      <c r="H325" s="557">
        <f t="shared" si="4"/>
        <v>0</v>
      </c>
    </row>
    <row r="326" spans="1:8" s="59" customFormat="1" ht="15.75" customHeight="1">
      <c r="A326" s="573" t="s">
        <v>935</v>
      </c>
      <c r="B326" s="564" t="s">
        <v>936</v>
      </c>
      <c r="C326" s="563" t="s">
        <v>60</v>
      </c>
      <c r="D326" s="565">
        <v>20</v>
      </c>
      <c r="E326" s="709">
        <v>8719274543244</v>
      </c>
      <c r="F326" s="747">
        <v>1.75</v>
      </c>
      <c r="G326" s="99"/>
      <c r="H326" s="557">
        <f t="shared" si="4"/>
        <v>0</v>
      </c>
    </row>
    <row r="327" spans="1:8" s="31" customFormat="1" ht="15.75" customHeight="1">
      <c r="A327" s="593" t="s">
        <v>2385</v>
      </c>
      <c r="B327" s="590" t="s">
        <v>2386</v>
      </c>
      <c r="C327" s="588" t="s">
        <v>110</v>
      </c>
      <c r="D327" s="589">
        <v>5</v>
      </c>
      <c r="E327" s="726">
        <v>8719474816605</v>
      </c>
      <c r="F327" s="747">
        <v>1.75</v>
      </c>
      <c r="G327" s="99"/>
      <c r="H327" s="557">
        <f t="shared" si="4"/>
        <v>0</v>
      </c>
    </row>
    <row r="328" spans="1:8" s="31" customFormat="1" ht="15.75" customHeight="1">
      <c r="A328" s="593" t="s">
        <v>937</v>
      </c>
      <c r="B328" s="590" t="s">
        <v>84</v>
      </c>
      <c r="C328" s="588" t="s">
        <v>110</v>
      </c>
      <c r="D328" s="589">
        <v>5</v>
      </c>
      <c r="E328" s="726">
        <v>8719274543251</v>
      </c>
      <c r="F328" s="747">
        <v>1.75</v>
      </c>
      <c r="G328" s="99"/>
      <c r="H328" s="557">
        <f t="shared" si="4"/>
        <v>0</v>
      </c>
    </row>
    <row r="329" spans="1:8" s="31" customFormat="1" ht="15.75" customHeight="1">
      <c r="A329" s="593" t="s">
        <v>2387</v>
      </c>
      <c r="B329" s="590" t="s">
        <v>2388</v>
      </c>
      <c r="C329" s="588" t="s">
        <v>135</v>
      </c>
      <c r="D329" s="589">
        <v>2</v>
      </c>
      <c r="E329" s="727">
        <v>8719474812119</v>
      </c>
      <c r="F329" s="747">
        <v>1.75</v>
      </c>
      <c r="G329" s="99"/>
      <c r="H329" s="557">
        <f t="shared" si="4"/>
        <v>0</v>
      </c>
    </row>
    <row r="330" spans="1:8" s="31" customFormat="1" ht="15.75" customHeight="1">
      <c r="A330" s="587" t="s">
        <v>938</v>
      </c>
      <c r="B330" s="590" t="s">
        <v>155</v>
      </c>
      <c r="C330" s="588" t="s">
        <v>135</v>
      </c>
      <c r="D330" s="589">
        <v>3</v>
      </c>
      <c r="E330" s="714">
        <v>8719274543268</v>
      </c>
      <c r="F330" s="747">
        <v>1.75</v>
      </c>
      <c r="G330" s="99"/>
      <c r="H330" s="557">
        <f t="shared" si="4"/>
        <v>0</v>
      </c>
    </row>
    <row r="331" spans="1:8" s="31" customFormat="1" ht="15.75" customHeight="1">
      <c r="A331" s="593" t="s">
        <v>2389</v>
      </c>
      <c r="B331" s="590" t="s">
        <v>2390</v>
      </c>
      <c r="C331" s="588" t="s">
        <v>104</v>
      </c>
      <c r="D331" s="589">
        <v>1</v>
      </c>
      <c r="E331" s="714">
        <v>8719474816575</v>
      </c>
      <c r="F331" s="747">
        <v>1.75</v>
      </c>
      <c r="G331" s="99"/>
      <c r="H331" s="557">
        <f t="shared" si="4"/>
        <v>0</v>
      </c>
    </row>
    <row r="332" spans="1:8" s="31" customFormat="1" ht="15.75" customHeight="1">
      <c r="A332" s="593" t="s">
        <v>939</v>
      </c>
      <c r="B332" s="590" t="s">
        <v>940</v>
      </c>
      <c r="C332" s="588" t="s">
        <v>60</v>
      </c>
      <c r="D332" s="589">
        <v>20</v>
      </c>
      <c r="E332" s="714">
        <v>8719274543275</v>
      </c>
      <c r="F332" s="747">
        <v>1.75</v>
      </c>
      <c r="G332" s="99"/>
      <c r="H332" s="557">
        <f t="shared" si="4"/>
        <v>0</v>
      </c>
    </row>
    <row r="333" spans="1:8" s="31" customFormat="1" ht="15.75" customHeight="1">
      <c r="A333" s="574" t="s">
        <v>2391</v>
      </c>
      <c r="B333" s="564" t="s">
        <v>2392</v>
      </c>
      <c r="C333" s="563" t="s">
        <v>110</v>
      </c>
      <c r="D333" s="565">
        <v>3</v>
      </c>
      <c r="E333" s="709">
        <v>8719474812126</v>
      </c>
      <c r="F333" s="747">
        <v>1.75</v>
      </c>
      <c r="G333" s="99"/>
      <c r="H333" s="557">
        <f t="shared" si="4"/>
        <v>0</v>
      </c>
    </row>
    <row r="334" spans="1:8" s="31" customFormat="1" ht="15.75" customHeight="1">
      <c r="A334" s="574" t="s">
        <v>941</v>
      </c>
      <c r="B334" s="564" t="s">
        <v>942</v>
      </c>
      <c r="C334" s="563" t="s">
        <v>60</v>
      </c>
      <c r="D334" s="565">
        <v>20</v>
      </c>
      <c r="E334" s="709">
        <v>8719274545378</v>
      </c>
      <c r="F334" s="747">
        <v>1.75</v>
      </c>
      <c r="G334" s="99"/>
      <c r="H334" s="557">
        <f t="shared" ref="H334:H406" si="5">SUM(F334*G334)</f>
        <v>0</v>
      </c>
    </row>
    <row r="335" spans="1:8" s="31" customFormat="1" ht="15.75" customHeight="1">
      <c r="A335" s="650" t="s">
        <v>2393</v>
      </c>
      <c r="B335" s="645" t="s">
        <v>2394</v>
      </c>
      <c r="C335" s="646" t="s">
        <v>110</v>
      </c>
      <c r="D335" s="647">
        <v>5</v>
      </c>
      <c r="E335" s="719">
        <v>8720143932441</v>
      </c>
      <c r="F335" s="748">
        <v>1.75</v>
      </c>
      <c r="G335" s="638"/>
      <c r="H335" s="557">
        <f t="shared" si="5"/>
        <v>0</v>
      </c>
    </row>
    <row r="336" spans="1:8" s="31" customFormat="1" ht="15.75" customHeight="1" thickBot="1">
      <c r="A336" s="848"/>
      <c r="B336" s="848"/>
      <c r="C336" s="849"/>
      <c r="D336" s="849"/>
      <c r="E336" s="850"/>
      <c r="F336" s="851"/>
      <c r="G336" s="852"/>
      <c r="H336" s="853"/>
    </row>
    <row r="337" spans="1:8" s="31" customFormat="1" ht="15.75" customHeight="1" thickBot="1">
      <c r="A337" s="630" t="s">
        <v>1275</v>
      </c>
      <c r="B337" s="630" t="s">
        <v>86</v>
      </c>
      <c r="C337" s="619" t="s">
        <v>1272</v>
      </c>
      <c r="D337" s="619" t="s">
        <v>143</v>
      </c>
      <c r="E337" s="694" t="s">
        <v>1193</v>
      </c>
      <c r="F337" s="745" t="s">
        <v>230</v>
      </c>
      <c r="G337" s="96" t="s">
        <v>2458</v>
      </c>
      <c r="H337" s="48" t="s">
        <v>2459</v>
      </c>
    </row>
    <row r="338" spans="1:8" s="31" customFormat="1" ht="15.75" customHeight="1">
      <c r="A338" s="634" t="s">
        <v>943</v>
      </c>
      <c r="B338" s="577" t="s">
        <v>944</v>
      </c>
      <c r="C338" s="578" t="s">
        <v>60</v>
      </c>
      <c r="D338" s="579">
        <v>20</v>
      </c>
      <c r="E338" s="708" t="s">
        <v>945</v>
      </c>
      <c r="F338" s="746">
        <v>1.75</v>
      </c>
      <c r="G338" s="629"/>
      <c r="H338" s="557">
        <f>SUM(F338*G338)</f>
        <v>0</v>
      </c>
    </row>
    <row r="339" spans="1:8" s="31" customFormat="1" ht="15.75" customHeight="1">
      <c r="A339" s="574" t="s">
        <v>946</v>
      </c>
      <c r="B339" s="564" t="s">
        <v>947</v>
      </c>
      <c r="C339" s="563" t="s">
        <v>60</v>
      </c>
      <c r="D339" s="565">
        <v>10</v>
      </c>
      <c r="E339" s="710" t="s">
        <v>948</v>
      </c>
      <c r="F339" s="747">
        <v>1.75</v>
      </c>
      <c r="G339" s="99"/>
      <c r="H339" s="557">
        <f t="shared" si="5"/>
        <v>0</v>
      </c>
    </row>
    <row r="340" spans="1:8" s="59" customFormat="1" ht="15.75" customHeight="1">
      <c r="A340" s="574" t="s">
        <v>949</v>
      </c>
      <c r="B340" s="564" t="s">
        <v>950</v>
      </c>
      <c r="C340" s="563" t="s">
        <v>60</v>
      </c>
      <c r="D340" s="565">
        <v>10</v>
      </c>
      <c r="E340" s="709" t="s">
        <v>951</v>
      </c>
      <c r="F340" s="747">
        <v>1.75</v>
      </c>
      <c r="G340" s="99"/>
      <c r="H340" s="557">
        <f t="shared" si="5"/>
        <v>0</v>
      </c>
    </row>
    <row r="341" spans="1:8" s="31" customFormat="1" ht="15.75" customHeight="1">
      <c r="A341" s="574" t="s">
        <v>952</v>
      </c>
      <c r="B341" s="564" t="s">
        <v>953</v>
      </c>
      <c r="C341" s="563" t="s">
        <v>60</v>
      </c>
      <c r="D341" s="565">
        <v>20</v>
      </c>
      <c r="E341" s="710" t="s">
        <v>954</v>
      </c>
      <c r="F341" s="747">
        <v>1.75</v>
      </c>
      <c r="G341" s="99"/>
      <c r="H341" s="557">
        <f t="shared" si="5"/>
        <v>0</v>
      </c>
    </row>
    <row r="342" spans="1:8" s="31" customFormat="1" ht="15.75" customHeight="1">
      <c r="A342" s="574" t="s">
        <v>955</v>
      </c>
      <c r="B342" s="564" t="s">
        <v>956</v>
      </c>
      <c r="C342" s="563" t="s">
        <v>60</v>
      </c>
      <c r="D342" s="565">
        <v>20</v>
      </c>
      <c r="E342" s="709" t="s">
        <v>957</v>
      </c>
      <c r="F342" s="747">
        <v>1.75</v>
      </c>
      <c r="G342" s="99"/>
      <c r="H342" s="557">
        <f t="shared" si="5"/>
        <v>0</v>
      </c>
    </row>
    <row r="343" spans="1:8" s="31" customFormat="1" ht="15.75" customHeight="1">
      <c r="A343" s="574" t="s">
        <v>958</v>
      </c>
      <c r="B343" s="564" t="s">
        <v>959</v>
      </c>
      <c r="C343" s="563" t="s">
        <v>60</v>
      </c>
      <c r="D343" s="565">
        <v>20</v>
      </c>
      <c r="E343" s="709" t="s">
        <v>960</v>
      </c>
      <c r="F343" s="747">
        <v>1.75</v>
      </c>
      <c r="G343" s="99"/>
      <c r="H343" s="557">
        <f t="shared" si="5"/>
        <v>0</v>
      </c>
    </row>
    <row r="344" spans="1:8" s="31" customFormat="1" ht="15.75" customHeight="1">
      <c r="A344" s="574" t="s">
        <v>961</v>
      </c>
      <c r="B344" s="564" t="s">
        <v>962</v>
      </c>
      <c r="C344" s="563" t="s">
        <v>60</v>
      </c>
      <c r="D344" s="565">
        <v>20</v>
      </c>
      <c r="E344" s="710" t="s">
        <v>963</v>
      </c>
      <c r="F344" s="747">
        <v>1.75</v>
      </c>
      <c r="G344" s="99"/>
      <c r="H344" s="557">
        <f t="shared" si="5"/>
        <v>0</v>
      </c>
    </row>
    <row r="345" spans="1:8" s="31" customFormat="1" ht="15.75" customHeight="1">
      <c r="A345" s="574" t="s">
        <v>964</v>
      </c>
      <c r="B345" s="564" t="s">
        <v>965</v>
      </c>
      <c r="C345" s="563" t="s">
        <v>60</v>
      </c>
      <c r="D345" s="565">
        <v>20</v>
      </c>
      <c r="E345" s="710" t="s">
        <v>966</v>
      </c>
      <c r="F345" s="747">
        <v>1.75</v>
      </c>
      <c r="G345" s="99"/>
      <c r="H345" s="557">
        <f t="shared" si="5"/>
        <v>0</v>
      </c>
    </row>
    <row r="346" spans="1:8" s="31" customFormat="1" ht="15.75" customHeight="1">
      <c r="A346" s="574" t="s">
        <v>967</v>
      </c>
      <c r="B346" s="564" t="s">
        <v>968</v>
      </c>
      <c r="C346" s="563" t="s">
        <v>60</v>
      </c>
      <c r="D346" s="565">
        <v>20</v>
      </c>
      <c r="E346" s="709" t="s">
        <v>969</v>
      </c>
      <c r="F346" s="747">
        <v>1.75</v>
      </c>
      <c r="G346" s="99"/>
      <c r="H346" s="557">
        <f t="shared" si="5"/>
        <v>0</v>
      </c>
    </row>
    <row r="347" spans="1:8" s="31" customFormat="1" ht="15.75" customHeight="1" thickBot="1">
      <c r="A347" s="586" t="s">
        <v>970</v>
      </c>
      <c r="B347" s="582" t="s">
        <v>971</v>
      </c>
      <c r="C347" s="583" t="s">
        <v>60</v>
      </c>
      <c r="D347" s="584">
        <v>20</v>
      </c>
      <c r="E347" s="723" t="s">
        <v>972</v>
      </c>
      <c r="F347" s="748">
        <v>1.75</v>
      </c>
      <c r="G347" s="638"/>
      <c r="H347" s="557">
        <f t="shared" si="5"/>
        <v>0</v>
      </c>
    </row>
    <row r="348" spans="1:8" s="31" customFormat="1" ht="15.75" customHeight="1" thickBot="1">
      <c r="A348" s="630" t="s">
        <v>1366</v>
      </c>
      <c r="B348" s="630" t="s">
        <v>973</v>
      </c>
      <c r="C348" s="619" t="s">
        <v>1272</v>
      </c>
      <c r="D348" s="619" t="s">
        <v>143</v>
      </c>
      <c r="E348" s="694" t="s">
        <v>1193</v>
      </c>
      <c r="F348" s="745" t="s">
        <v>230</v>
      </c>
      <c r="G348" s="96" t="s">
        <v>2458</v>
      </c>
      <c r="H348" s="48" t="s">
        <v>2459</v>
      </c>
    </row>
    <row r="349" spans="1:8" s="31" customFormat="1" ht="15.75" customHeight="1" thickBot="1">
      <c r="A349" s="651" t="s">
        <v>974</v>
      </c>
      <c r="B349" s="652" t="s">
        <v>975</v>
      </c>
      <c r="C349" s="562" t="s">
        <v>104</v>
      </c>
      <c r="D349" s="653">
        <v>3</v>
      </c>
      <c r="E349" s="728" t="s">
        <v>976</v>
      </c>
      <c r="F349" s="752">
        <v>1.75</v>
      </c>
      <c r="G349" s="654"/>
      <c r="H349" s="557">
        <f t="shared" si="5"/>
        <v>0</v>
      </c>
    </row>
    <row r="350" spans="1:8" s="31" customFormat="1" ht="15.75" customHeight="1" thickBot="1">
      <c r="A350" s="630" t="s">
        <v>1366</v>
      </c>
      <c r="B350" s="630" t="s">
        <v>108</v>
      </c>
      <c r="C350" s="619" t="s">
        <v>1272</v>
      </c>
      <c r="D350" s="619" t="s">
        <v>143</v>
      </c>
      <c r="E350" s="694" t="s">
        <v>1193</v>
      </c>
      <c r="F350" s="745" t="s">
        <v>230</v>
      </c>
      <c r="G350" s="96" t="s">
        <v>2458</v>
      </c>
      <c r="H350" s="48" t="s">
        <v>2459</v>
      </c>
    </row>
    <row r="351" spans="1:8" s="31" customFormat="1" ht="15.75" customHeight="1">
      <c r="A351" s="634" t="s">
        <v>977</v>
      </c>
      <c r="B351" s="577" t="s">
        <v>978</v>
      </c>
      <c r="C351" s="578" t="s">
        <v>135</v>
      </c>
      <c r="D351" s="579">
        <v>3</v>
      </c>
      <c r="E351" s="708" t="s">
        <v>979</v>
      </c>
      <c r="F351" s="746">
        <v>1.75</v>
      </c>
      <c r="G351" s="629"/>
      <c r="H351" s="557">
        <f t="shared" si="5"/>
        <v>0</v>
      </c>
    </row>
    <row r="352" spans="1:8" s="31" customFormat="1" ht="15.75" customHeight="1" thickBot="1">
      <c r="A352" s="586" t="s">
        <v>2395</v>
      </c>
      <c r="B352" s="582" t="s">
        <v>2396</v>
      </c>
      <c r="C352" s="583" t="s">
        <v>135</v>
      </c>
      <c r="D352" s="584">
        <v>3</v>
      </c>
      <c r="E352" s="723">
        <v>8719474812140</v>
      </c>
      <c r="F352" s="748">
        <v>1.75</v>
      </c>
      <c r="G352" s="638"/>
      <c r="H352" s="557">
        <f t="shared" si="5"/>
        <v>0</v>
      </c>
    </row>
    <row r="353" spans="1:8" s="31" customFormat="1" ht="15.75" customHeight="1" thickBot="1">
      <c r="A353" s="630" t="s">
        <v>1366</v>
      </c>
      <c r="B353" s="630" t="s">
        <v>122</v>
      </c>
      <c r="C353" s="619" t="s">
        <v>1272</v>
      </c>
      <c r="D353" s="619" t="s">
        <v>143</v>
      </c>
      <c r="E353" s="694" t="s">
        <v>1193</v>
      </c>
      <c r="F353" s="745" t="s">
        <v>230</v>
      </c>
      <c r="G353" s="96" t="s">
        <v>2458</v>
      </c>
      <c r="H353" s="48" t="s">
        <v>2459</v>
      </c>
    </row>
    <row r="354" spans="1:8" s="31" customFormat="1" ht="15.75" customHeight="1">
      <c r="A354" s="634" t="s">
        <v>980</v>
      </c>
      <c r="B354" s="577" t="s">
        <v>981</v>
      </c>
      <c r="C354" s="578" t="s">
        <v>60</v>
      </c>
      <c r="D354" s="579">
        <v>20</v>
      </c>
      <c r="E354" s="708" t="s">
        <v>982</v>
      </c>
      <c r="F354" s="746">
        <v>1.75</v>
      </c>
      <c r="G354" s="629"/>
      <c r="H354" s="557">
        <f t="shared" si="5"/>
        <v>0</v>
      </c>
    </row>
    <row r="355" spans="1:8" s="31" customFormat="1" ht="15.75" customHeight="1">
      <c r="A355" s="574" t="s">
        <v>983</v>
      </c>
      <c r="B355" s="564" t="s">
        <v>123</v>
      </c>
      <c r="C355" s="563" t="s">
        <v>60</v>
      </c>
      <c r="D355" s="565">
        <v>20</v>
      </c>
      <c r="E355" s="709" t="s">
        <v>984</v>
      </c>
      <c r="F355" s="747">
        <v>1.75</v>
      </c>
      <c r="G355" s="99"/>
      <c r="H355" s="557">
        <f t="shared" si="5"/>
        <v>0</v>
      </c>
    </row>
    <row r="356" spans="1:8" s="31" customFormat="1" ht="15.75" customHeight="1">
      <c r="A356" s="574" t="s">
        <v>985</v>
      </c>
      <c r="B356" s="564" t="s">
        <v>986</v>
      </c>
      <c r="C356" s="563" t="s">
        <v>60</v>
      </c>
      <c r="D356" s="565">
        <v>20</v>
      </c>
      <c r="E356" s="709" t="s">
        <v>987</v>
      </c>
      <c r="F356" s="747">
        <v>1.75</v>
      </c>
      <c r="G356" s="99"/>
      <c r="H356" s="557">
        <f t="shared" si="5"/>
        <v>0</v>
      </c>
    </row>
    <row r="357" spans="1:8" s="31" customFormat="1" ht="15.75" customHeight="1" thickBot="1">
      <c r="A357" s="586" t="s">
        <v>988</v>
      </c>
      <c r="B357" s="582" t="s">
        <v>74</v>
      </c>
      <c r="C357" s="583" t="s">
        <v>60</v>
      </c>
      <c r="D357" s="584">
        <v>20</v>
      </c>
      <c r="E357" s="723" t="s">
        <v>989</v>
      </c>
      <c r="F357" s="748">
        <v>1.75</v>
      </c>
      <c r="G357" s="638"/>
      <c r="H357" s="557">
        <f t="shared" si="5"/>
        <v>0</v>
      </c>
    </row>
    <row r="358" spans="1:8" s="31" customFormat="1" ht="15.75" customHeight="1" thickBot="1">
      <c r="A358" s="630" t="s">
        <v>1366</v>
      </c>
      <c r="B358" s="630" t="s">
        <v>169</v>
      </c>
      <c r="C358" s="619" t="s">
        <v>1272</v>
      </c>
      <c r="D358" s="619" t="s">
        <v>143</v>
      </c>
      <c r="E358" s="694" t="s">
        <v>1193</v>
      </c>
      <c r="F358" s="745" t="s">
        <v>230</v>
      </c>
      <c r="G358" s="96" t="s">
        <v>2458</v>
      </c>
      <c r="H358" s="48" t="s">
        <v>2459</v>
      </c>
    </row>
    <row r="359" spans="1:8" s="31" customFormat="1" ht="15.75" customHeight="1">
      <c r="A359" s="634" t="s">
        <v>990</v>
      </c>
      <c r="B359" s="577" t="s">
        <v>173</v>
      </c>
      <c r="C359" s="578" t="s">
        <v>991</v>
      </c>
      <c r="D359" s="579">
        <v>1</v>
      </c>
      <c r="E359" s="708" t="s">
        <v>992</v>
      </c>
      <c r="F359" s="746">
        <v>1.75</v>
      </c>
      <c r="G359" s="629"/>
      <c r="H359" s="557">
        <f t="shared" si="5"/>
        <v>0</v>
      </c>
    </row>
    <row r="360" spans="1:8" s="31" customFormat="1" ht="15.75" customHeight="1" thickBot="1">
      <c r="A360" s="586" t="s">
        <v>993</v>
      </c>
      <c r="B360" s="582" t="s">
        <v>170</v>
      </c>
      <c r="C360" s="583" t="s">
        <v>135</v>
      </c>
      <c r="D360" s="584">
        <v>1</v>
      </c>
      <c r="E360" s="729" t="s">
        <v>994</v>
      </c>
      <c r="F360" s="748">
        <v>1.75</v>
      </c>
      <c r="G360" s="638"/>
      <c r="H360" s="557">
        <f t="shared" si="5"/>
        <v>0</v>
      </c>
    </row>
    <row r="361" spans="1:8" s="31" customFormat="1" ht="15.75" customHeight="1" thickBot="1">
      <c r="A361" s="630" t="s">
        <v>1366</v>
      </c>
      <c r="B361" s="630" t="s">
        <v>113</v>
      </c>
      <c r="C361" s="619" t="s">
        <v>1272</v>
      </c>
      <c r="D361" s="619" t="s">
        <v>143</v>
      </c>
      <c r="E361" s="694" t="s">
        <v>1193</v>
      </c>
      <c r="F361" s="745" t="s">
        <v>230</v>
      </c>
      <c r="G361" s="96" t="s">
        <v>2458</v>
      </c>
      <c r="H361" s="48" t="s">
        <v>2459</v>
      </c>
    </row>
    <row r="362" spans="1:8" s="31" customFormat="1" ht="15.75" customHeight="1" thickBot="1">
      <c r="A362" s="651" t="s">
        <v>995</v>
      </c>
      <c r="B362" s="652" t="s">
        <v>114</v>
      </c>
      <c r="C362" s="562" t="s">
        <v>996</v>
      </c>
      <c r="D362" s="653">
        <v>3</v>
      </c>
      <c r="E362" s="728" t="s">
        <v>997</v>
      </c>
      <c r="F362" s="752">
        <v>1.75</v>
      </c>
      <c r="G362" s="654"/>
      <c r="H362" s="625">
        <f t="shared" si="5"/>
        <v>0</v>
      </c>
    </row>
    <row r="363" spans="1:8" s="31" customFormat="1" ht="15.75" customHeight="1" thickBot="1">
      <c r="A363" s="630" t="s">
        <v>1366</v>
      </c>
      <c r="B363" s="630" t="s">
        <v>998</v>
      </c>
      <c r="C363" s="619" t="s">
        <v>1272</v>
      </c>
      <c r="D363" s="619" t="s">
        <v>143</v>
      </c>
      <c r="E363" s="694" t="s">
        <v>1193</v>
      </c>
      <c r="F363" s="745" t="s">
        <v>230</v>
      </c>
      <c r="G363" s="96" t="s">
        <v>2458</v>
      </c>
      <c r="H363" s="48" t="s">
        <v>2459</v>
      </c>
    </row>
    <row r="364" spans="1:8" s="31" customFormat="1" ht="15.75" customHeight="1" thickBot="1">
      <c r="A364" s="656" t="s">
        <v>999</v>
      </c>
      <c r="B364" s="652" t="s">
        <v>1000</v>
      </c>
      <c r="C364" s="562" t="s">
        <v>645</v>
      </c>
      <c r="D364" s="653">
        <v>10</v>
      </c>
      <c r="E364" s="728" t="s">
        <v>1001</v>
      </c>
      <c r="F364" s="752">
        <v>1.75</v>
      </c>
      <c r="G364" s="654"/>
      <c r="H364" s="625">
        <f t="shared" si="5"/>
        <v>0</v>
      </c>
    </row>
    <row r="365" spans="1:8" s="31" customFormat="1" ht="15.75" customHeight="1" thickBot="1">
      <c r="A365" s="630" t="s">
        <v>1366</v>
      </c>
      <c r="B365" s="630" t="s">
        <v>117</v>
      </c>
      <c r="C365" s="619" t="s">
        <v>1272</v>
      </c>
      <c r="D365" s="619" t="s">
        <v>143</v>
      </c>
      <c r="E365" s="694" t="s">
        <v>1193</v>
      </c>
      <c r="F365" s="745" t="s">
        <v>230</v>
      </c>
      <c r="G365" s="96" t="s">
        <v>2458</v>
      </c>
      <c r="H365" s="48" t="s">
        <v>2459</v>
      </c>
    </row>
    <row r="366" spans="1:8" s="31" customFormat="1" ht="15.75" customHeight="1" thickBot="1">
      <c r="A366" s="656" t="s">
        <v>1002</v>
      </c>
      <c r="B366" s="652" t="s">
        <v>1003</v>
      </c>
      <c r="C366" s="562" t="s">
        <v>60</v>
      </c>
      <c r="D366" s="653">
        <v>10</v>
      </c>
      <c r="E366" s="730" t="s">
        <v>1004</v>
      </c>
      <c r="F366" s="752">
        <v>1.75</v>
      </c>
      <c r="G366" s="654"/>
      <c r="H366" s="625">
        <f t="shared" si="5"/>
        <v>0</v>
      </c>
    </row>
    <row r="367" spans="1:8" s="31" customFormat="1" ht="15.75" customHeight="1" thickBot="1">
      <c r="A367" s="630" t="s">
        <v>1366</v>
      </c>
      <c r="B367" s="630" t="s">
        <v>187</v>
      </c>
      <c r="C367" s="619" t="s">
        <v>1272</v>
      </c>
      <c r="D367" s="619" t="s">
        <v>143</v>
      </c>
      <c r="E367" s="694" t="s">
        <v>1193</v>
      </c>
      <c r="F367" s="745" t="s">
        <v>230</v>
      </c>
      <c r="G367" s="96" t="s">
        <v>2458</v>
      </c>
      <c r="H367" s="486" t="s">
        <v>2459</v>
      </c>
    </row>
    <row r="368" spans="1:8" s="31" customFormat="1" ht="15.75" customHeight="1">
      <c r="A368" s="655" t="s">
        <v>1005</v>
      </c>
      <c r="B368" s="577" t="s">
        <v>1006</v>
      </c>
      <c r="C368" s="657" t="s">
        <v>104</v>
      </c>
      <c r="D368" s="579">
        <v>1</v>
      </c>
      <c r="E368" s="724" t="s">
        <v>1007</v>
      </c>
      <c r="F368" s="746">
        <v>1.75</v>
      </c>
      <c r="G368" s="629"/>
      <c r="H368" s="151">
        <f t="shared" si="5"/>
        <v>0</v>
      </c>
    </row>
    <row r="369" spans="1:8" s="31" customFormat="1" ht="15.75" customHeight="1">
      <c r="A369" s="608" t="s">
        <v>1008</v>
      </c>
      <c r="B369" s="564" t="s">
        <v>49</v>
      </c>
      <c r="C369" s="609" t="s">
        <v>104</v>
      </c>
      <c r="D369" s="565">
        <v>1</v>
      </c>
      <c r="E369" s="710" t="s">
        <v>1009</v>
      </c>
      <c r="F369" s="747">
        <v>1.75</v>
      </c>
      <c r="G369" s="99"/>
      <c r="H369" s="151">
        <f t="shared" si="5"/>
        <v>0</v>
      </c>
    </row>
    <row r="370" spans="1:8" s="31" customFormat="1" ht="15.75" customHeight="1" thickBot="1">
      <c r="A370" s="658" t="s">
        <v>1010</v>
      </c>
      <c r="B370" s="582" t="s">
        <v>1011</v>
      </c>
      <c r="C370" s="659" t="s">
        <v>104</v>
      </c>
      <c r="D370" s="584">
        <v>1</v>
      </c>
      <c r="E370" s="711" t="s">
        <v>1012</v>
      </c>
      <c r="F370" s="748">
        <v>1.75</v>
      </c>
      <c r="G370" s="638"/>
      <c r="H370" s="557">
        <f t="shared" si="5"/>
        <v>0</v>
      </c>
    </row>
    <row r="371" spans="1:8" s="31" customFormat="1" ht="15.75" customHeight="1" thickBot="1">
      <c r="A371" s="630" t="s">
        <v>1366</v>
      </c>
      <c r="B371" s="630" t="s">
        <v>102</v>
      </c>
      <c r="C371" s="619" t="s">
        <v>1272</v>
      </c>
      <c r="D371" s="619" t="s">
        <v>143</v>
      </c>
      <c r="E371" s="694" t="s">
        <v>1193</v>
      </c>
      <c r="F371" s="745" t="s">
        <v>230</v>
      </c>
      <c r="G371" s="96" t="s">
        <v>2458</v>
      </c>
      <c r="H371" s="48" t="s">
        <v>2459</v>
      </c>
    </row>
    <row r="372" spans="1:8" s="31" customFormat="1" ht="15.75" customHeight="1">
      <c r="A372" s="655" t="s">
        <v>1013</v>
      </c>
      <c r="B372" s="577" t="s">
        <v>103</v>
      </c>
      <c r="C372" s="657" t="s">
        <v>104</v>
      </c>
      <c r="D372" s="579">
        <v>3</v>
      </c>
      <c r="E372" s="724" t="s">
        <v>1014</v>
      </c>
      <c r="F372" s="746">
        <v>1.75</v>
      </c>
      <c r="G372" s="629"/>
      <c r="H372" s="625">
        <f t="shared" si="5"/>
        <v>0</v>
      </c>
    </row>
    <row r="373" spans="1:8" s="31" customFormat="1" ht="15.75" customHeight="1">
      <c r="A373" s="608" t="s">
        <v>1015</v>
      </c>
      <c r="B373" s="564" t="s">
        <v>1016</v>
      </c>
      <c r="C373" s="609" t="s">
        <v>104</v>
      </c>
      <c r="D373" s="565">
        <v>1</v>
      </c>
      <c r="E373" s="731" t="s">
        <v>1017</v>
      </c>
      <c r="F373" s="747">
        <v>1.75</v>
      </c>
      <c r="G373" s="99"/>
      <c r="H373" s="557">
        <f t="shared" si="5"/>
        <v>0</v>
      </c>
    </row>
    <row r="374" spans="1:8" s="31" customFormat="1" ht="15.75" customHeight="1" thickBot="1">
      <c r="A374" s="658" t="s">
        <v>1018</v>
      </c>
      <c r="B374" s="582" t="s">
        <v>1019</v>
      </c>
      <c r="C374" s="659" t="s">
        <v>104</v>
      </c>
      <c r="D374" s="584">
        <v>1</v>
      </c>
      <c r="E374" s="729" t="s">
        <v>1020</v>
      </c>
      <c r="F374" s="748">
        <v>1.75</v>
      </c>
      <c r="G374" s="638"/>
      <c r="H374" s="557">
        <f t="shared" si="5"/>
        <v>0</v>
      </c>
    </row>
    <row r="375" spans="1:8" s="31" customFormat="1" ht="15.75" customHeight="1" thickBot="1">
      <c r="A375" s="630" t="s">
        <v>1366</v>
      </c>
      <c r="B375" s="630" t="s">
        <v>1021</v>
      </c>
      <c r="C375" s="619" t="s">
        <v>1272</v>
      </c>
      <c r="D375" s="619" t="s">
        <v>143</v>
      </c>
      <c r="E375" s="694" t="s">
        <v>1193</v>
      </c>
      <c r="F375" s="745" t="s">
        <v>230</v>
      </c>
      <c r="G375" s="96" t="s">
        <v>2458</v>
      </c>
      <c r="H375" s="48" t="s">
        <v>2459</v>
      </c>
    </row>
    <row r="376" spans="1:8" s="31" customFormat="1" ht="15.75" customHeight="1">
      <c r="A376" s="634" t="s">
        <v>1022</v>
      </c>
      <c r="B376" s="577" t="s">
        <v>2397</v>
      </c>
      <c r="C376" s="578" t="s">
        <v>60</v>
      </c>
      <c r="D376" s="579">
        <v>15</v>
      </c>
      <c r="E376" s="708">
        <v>8719274543565</v>
      </c>
      <c r="F376" s="746">
        <v>1.75</v>
      </c>
      <c r="G376" s="629"/>
      <c r="H376" s="625">
        <f t="shared" si="5"/>
        <v>0</v>
      </c>
    </row>
    <row r="377" spans="1:8" s="31" customFormat="1" ht="15.75" customHeight="1">
      <c r="A377" s="574" t="s">
        <v>1023</v>
      </c>
      <c r="B377" s="564" t="s">
        <v>1024</v>
      </c>
      <c r="C377" s="563" t="s">
        <v>60</v>
      </c>
      <c r="D377" s="565">
        <v>15</v>
      </c>
      <c r="E377" s="709">
        <v>8719274543596</v>
      </c>
      <c r="F377" s="747">
        <v>1.75</v>
      </c>
      <c r="G377" s="99"/>
      <c r="H377" s="557">
        <f t="shared" si="5"/>
        <v>0</v>
      </c>
    </row>
    <row r="378" spans="1:8" s="31" customFormat="1" ht="15.75" customHeight="1">
      <c r="A378" s="574" t="s">
        <v>1025</v>
      </c>
      <c r="B378" s="564" t="s">
        <v>1026</v>
      </c>
      <c r="C378" s="563" t="s">
        <v>60</v>
      </c>
      <c r="D378" s="565">
        <v>15</v>
      </c>
      <c r="E378" s="709" t="s">
        <v>1027</v>
      </c>
      <c r="F378" s="747">
        <v>1.75</v>
      </c>
      <c r="G378" s="99"/>
      <c r="H378" s="557">
        <f t="shared" si="5"/>
        <v>0</v>
      </c>
    </row>
    <row r="379" spans="1:8" s="31" customFormat="1" ht="15.75" customHeight="1">
      <c r="A379" s="574" t="s">
        <v>1028</v>
      </c>
      <c r="B379" s="564" t="s">
        <v>1029</v>
      </c>
      <c r="C379" s="563" t="s">
        <v>60</v>
      </c>
      <c r="D379" s="565">
        <v>15</v>
      </c>
      <c r="E379" s="709">
        <v>8719274543572</v>
      </c>
      <c r="F379" s="747">
        <v>1.75</v>
      </c>
      <c r="G379" s="99"/>
      <c r="H379" s="557">
        <f t="shared" si="5"/>
        <v>0</v>
      </c>
    </row>
    <row r="380" spans="1:8" s="31" customFormat="1" ht="15.75" customHeight="1" thickBot="1">
      <c r="A380" s="586" t="s">
        <v>1030</v>
      </c>
      <c r="B380" s="582" t="s">
        <v>269</v>
      </c>
      <c r="C380" s="583" t="s">
        <v>60</v>
      </c>
      <c r="D380" s="584">
        <v>15</v>
      </c>
      <c r="E380" s="723" t="s">
        <v>1031</v>
      </c>
      <c r="F380" s="748">
        <v>1.75</v>
      </c>
      <c r="G380" s="638"/>
      <c r="H380" s="557">
        <f t="shared" si="5"/>
        <v>0</v>
      </c>
    </row>
    <row r="381" spans="1:8" s="31" customFormat="1" ht="15.75" customHeight="1" thickBot="1">
      <c r="A381" s="630" t="s">
        <v>1366</v>
      </c>
      <c r="B381" s="630" t="s">
        <v>94</v>
      </c>
      <c r="C381" s="619" t="s">
        <v>1272</v>
      </c>
      <c r="D381" s="619" t="s">
        <v>143</v>
      </c>
      <c r="E381" s="694" t="s">
        <v>1193</v>
      </c>
      <c r="F381" s="745" t="s">
        <v>230</v>
      </c>
      <c r="G381" s="96" t="s">
        <v>2458</v>
      </c>
      <c r="H381" s="48" t="s">
        <v>2459</v>
      </c>
    </row>
    <row r="382" spans="1:8" s="31" customFormat="1" ht="15.75" customHeight="1">
      <c r="A382" s="634" t="s">
        <v>1032</v>
      </c>
      <c r="B382" s="577" t="s">
        <v>1033</v>
      </c>
      <c r="C382" s="578" t="s">
        <v>264</v>
      </c>
      <c r="D382" s="579">
        <v>1</v>
      </c>
      <c r="E382" s="724" t="s">
        <v>1034</v>
      </c>
      <c r="F382" s="746">
        <v>1.75</v>
      </c>
      <c r="G382" s="629"/>
      <c r="H382" s="557">
        <f t="shared" si="5"/>
        <v>0</v>
      </c>
    </row>
    <row r="383" spans="1:8" s="31" customFormat="1" ht="15.75" customHeight="1">
      <c r="A383" s="574" t="s">
        <v>1035</v>
      </c>
      <c r="B383" s="564" t="s">
        <v>1036</v>
      </c>
      <c r="C383" s="563" t="s">
        <v>264</v>
      </c>
      <c r="D383" s="565">
        <v>1</v>
      </c>
      <c r="E383" s="710" t="s">
        <v>1037</v>
      </c>
      <c r="F383" s="747">
        <v>1.75</v>
      </c>
      <c r="G383" s="99"/>
      <c r="H383" s="557">
        <f t="shared" si="5"/>
        <v>0</v>
      </c>
    </row>
    <row r="384" spans="1:8" s="31" customFormat="1" ht="15.75" customHeight="1" thickBot="1">
      <c r="A384" s="574" t="s">
        <v>1038</v>
      </c>
      <c r="B384" s="564" t="s">
        <v>1039</v>
      </c>
      <c r="C384" s="563" t="s">
        <v>264</v>
      </c>
      <c r="D384" s="565">
        <v>1</v>
      </c>
      <c r="E384" s="709" t="s">
        <v>1040</v>
      </c>
      <c r="F384" s="747">
        <v>1.75</v>
      </c>
      <c r="G384" s="99"/>
      <c r="H384" s="151">
        <f t="shared" si="5"/>
        <v>0</v>
      </c>
    </row>
    <row r="385" spans="1:8" s="31" customFormat="1" ht="15.75" customHeight="1" thickBot="1">
      <c r="A385" s="630" t="s">
        <v>1366</v>
      </c>
      <c r="B385" s="630" t="s">
        <v>94</v>
      </c>
      <c r="C385" s="619" t="s">
        <v>1272</v>
      </c>
      <c r="D385" s="619" t="s">
        <v>143</v>
      </c>
      <c r="E385" s="694" t="s">
        <v>1193</v>
      </c>
      <c r="F385" s="745" t="s">
        <v>230</v>
      </c>
      <c r="G385" s="96" t="s">
        <v>2458</v>
      </c>
      <c r="H385" s="48" t="s">
        <v>2459</v>
      </c>
    </row>
    <row r="386" spans="1:8" s="31" customFormat="1" ht="15.75" customHeight="1">
      <c r="A386" s="574" t="s">
        <v>1041</v>
      </c>
      <c r="B386" s="564" t="s">
        <v>1042</v>
      </c>
      <c r="C386" s="563" t="s">
        <v>264</v>
      </c>
      <c r="D386" s="565">
        <v>1</v>
      </c>
      <c r="E386" s="709" t="s">
        <v>1043</v>
      </c>
      <c r="F386" s="747">
        <v>1.75</v>
      </c>
      <c r="G386" s="99"/>
      <c r="H386" s="557">
        <f>SUM(F386*G386)</f>
        <v>0</v>
      </c>
    </row>
    <row r="387" spans="1:8" s="31" customFormat="1" ht="15.75" customHeight="1">
      <c r="A387" s="593" t="s">
        <v>2398</v>
      </c>
      <c r="B387" s="590" t="s">
        <v>2399</v>
      </c>
      <c r="C387" s="588" t="s">
        <v>1045</v>
      </c>
      <c r="D387" s="589">
        <v>10</v>
      </c>
      <c r="E387" s="714" t="s">
        <v>2400</v>
      </c>
      <c r="F387" s="747">
        <v>1.75</v>
      </c>
      <c r="G387" s="99"/>
      <c r="H387" s="557">
        <f t="shared" si="5"/>
        <v>0</v>
      </c>
    </row>
    <row r="388" spans="1:8" s="31" customFormat="1" ht="15.75" customHeight="1">
      <c r="A388" s="574" t="s">
        <v>1044</v>
      </c>
      <c r="B388" s="564" t="s">
        <v>268</v>
      </c>
      <c r="C388" s="563" t="s">
        <v>1045</v>
      </c>
      <c r="D388" s="565">
        <v>15</v>
      </c>
      <c r="E388" s="709" t="s">
        <v>1046</v>
      </c>
      <c r="F388" s="747">
        <v>1.75</v>
      </c>
      <c r="G388" s="99"/>
      <c r="H388" s="557">
        <f t="shared" si="5"/>
        <v>0</v>
      </c>
    </row>
    <row r="389" spans="1:8" s="31" customFormat="1" ht="15.75" customHeight="1">
      <c r="A389" s="593" t="s">
        <v>2401</v>
      </c>
      <c r="B389" s="590" t="s">
        <v>2402</v>
      </c>
      <c r="C389" s="588" t="s">
        <v>2</v>
      </c>
      <c r="D389" s="589">
        <v>2</v>
      </c>
      <c r="E389" s="714" t="s">
        <v>2403</v>
      </c>
      <c r="F389" s="747">
        <v>1.75</v>
      </c>
      <c r="G389" s="99"/>
      <c r="H389" s="557">
        <f t="shared" si="5"/>
        <v>0</v>
      </c>
    </row>
    <row r="390" spans="1:8" s="31" customFormat="1" ht="15.75" customHeight="1">
      <c r="A390" s="593" t="s">
        <v>1047</v>
      </c>
      <c r="B390" s="590" t="s">
        <v>194</v>
      </c>
      <c r="C390" s="588" t="s">
        <v>264</v>
      </c>
      <c r="D390" s="589">
        <v>1</v>
      </c>
      <c r="E390" s="714" t="s">
        <v>1048</v>
      </c>
      <c r="F390" s="747">
        <v>1.75</v>
      </c>
      <c r="G390" s="99"/>
      <c r="H390" s="557">
        <f t="shared" si="5"/>
        <v>0</v>
      </c>
    </row>
    <row r="391" spans="1:8" s="31" customFormat="1" ht="15.75" customHeight="1" thickBot="1">
      <c r="A391" s="586" t="s">
        <v>1049</v>
      </c>
      <c r="B391" s="582" t="s">
        <v>1050</v>
      </c>
      <c r="C391" s="583" t="s">
        <v>126</v>
      </c>
      <c r="D391" s="584">
        <v>10</v>
      </c>
      <c r="E391" s="723" t="s">
        <v>1051</v>
      </c>
      <c r="F391" s="748">
        <v>1.75</v>
      </c>
      <c r="G391" s="638"/>
      <c r="H391" s="557">
        <f t="shared" si="5"/>
        <v>0</v>
      </c>
    </row>
    <row r="392" spans="1:8" s="31" customFormat="1" ht="15.75" customHeight="1" thickBot="1">
      <c r="A392" s="630" t="s">
        <v>1366</v>
      </c>
      <c r="B392" s="630" t="s">
        <v>91</v>
      </c>
      <c r="C392" s="619" t="s">
        <v>1272</v>
      </c>
      <c r="D392" s="619" t="s">
        <v>143</v>
      </c>
      <c r="E392" s="694" t="s">
        <v>1193</v>
      </c>
      <c r="F392" s="745" t="s">
        <v>230</v>
      </c>
      <c r="G392" s="96" t="s">
        <v>2458</v>
      </c>
      <c r="H392" s="48" t="s">
        <v>2459</v>
      </c>
    </row>
    <row r="393" spans="1:8" s="31" customFormat="1" ht="15.75" customHeight="1">
      <c r="A393" s="634" t="s">
        <v>1052</v>
      </c>
      <c r="B393" s="577" t="s">
        <v>1053</v>
      </c>
      <c r="C393" s="578" t="s">
        <v>60</v>
      </c>
      <c r="D393" s="579">
        <v>10</v>
      </c>
      <c r="E393" s="708" t="s">
        <v>1054</v>
      </c>
      <c r="F393" s="746">
        <v>1.75</v>
      </c>
      <c r="G393" s="629"/>
      <c r="H393" s="557">
        <f t="shared" si="5"/>
        <v>0</v>
      </c>
    </row>
    <row r="394" spans="1:8" s="31" customFormat="1" ht="15.75" customHeight="1" thickBot="1">
      <c r="A394" s="586" t="s">
        <v>1055</v>
      </c>
      <c r="B394" s="582" t="s">
        <v>1056</v>
      </c>
      <c r="C394" s="583" t="s">
        <v>60</v>
      </c>
      <c r="D394" s="584">
        <v>7</v>
      </c>
      <c r="E394" s="723" t="s">
        <v>1057</v>
      </c>
      <c r="F394" s="748">
        <v>1.75</v>
      </c>
      <c r="G394" s="638"/>
      <c r="H394" s="557">
        <f t="shared" si="5"/>
        <v>0</v>
      </c>
    </row>
    <row r="395" spans="1:8" s="31" customFormat="1" ht="15.75" customHeight="1" thickBot="1">
      <c r="A395" s="630" t="s">
        <v>1366</v>
      </c>
      <c r="B395" s="630" t="s">
        <v>1058</v>
      </c>
      <c r="C395" s="619" t="s">
        <v>1272</v>
      </c>
      <c r="D395" s="619" t="s">
        <v>143</v>
      </c>
      <c r="E395" s="694" t="s">
        <v>1193</v>
      </c>
      <c r="F395" s="745" t="s">
        <v>230</v>
      </c>
      <c r="G395" s="96" t="s">
        <v>2458</v>
      </c>
      <c r="H395" s="48" t="s">
        <v>2459</v>
      </c>
    </row>
    <row r="396" spans="1:8" s="31" customFormat="1" ht="15.75" customHeight="1" thickBot="1">
      <c r="A396" s="651" t="s">
        <v>1059</v>
      </c>
      <c r="B396" s="652" t="s">
        <v>1060</v>
      </c>
      <c r="C396" s="562" t="s">
        <v>89</v>
      </c>
      <c r="D396" s="653">
        <v>15</v>
      </c>
      <c r="E396" s="728" t="s">
        <v>1061</v>
      </c>
      <c r="F396" s="752">
        <v>1.75</v>
      </c>
      <c r="G396" s="654"/>
      <c r="H396" s="625">
        <f t="shared" si="5"/>
        <v>0</v>
      </c>
    </row>
    <row r="397" spans="1:8" s="31" customFormat="1" ht="15.75" customHeight="1" thickBot="1">
      <c r="A397" s="630" t="s">
        <v>1366</v>
      </c>
      <c r="B397" s="630" t="s">
        <v>196</v>
      </c>
      <c r="C397" s="619" t="s">
        <v>1272</v>
      </c>
      <c r="D397" s="619" t="s">
        <v>143</v>
      </c>
      <c r="E397" s="694" t="s">
        <v>1193</v>
      </c>
      <c r="F397" s="745" t="s">
        <v>230</v>
      </c>
      <c r="G397" s="96" t="s">
        <v>2458</v>
      </c>
      <c r="H397" s="48" t="s">
        <v>2459</v>
      </c>
    </row>
    <row r="398" spans="1:8" s="31" customFormat="1" ht="15.75" customHeight="1" thickBot="1">
      <c r="A398" s="651" t="s">
        <v>1062</v>
      </c>
      <c r="B398" s="652" t="s">
        <v>1063</v>
      </c>
      <c r="C398" s="562" t="s">
        <v>996</v>
      </c>
      <c r="D398" s="653">
        <v>1</v>
      </c>
      <c r="E398" s="728" t="s">
        <v>1064</v>
      </c>
      <c r="F398" s="752">
        <v>1.75</v>
      </c>
      <c r="G398" s="654"/>
      <c r="H398" s="625">
        <f t="shared" si="5"/>
        <v>0</v>
      </c>
    </row>
    <row r="399" spans="1:8" s="31" customFormat="1" ht="15.75" customHeight="1" thickBot="1">
      <c r="A399" s="630" t="s">
        <v>1366</v>
      </c>
      <c r="B399" s="630" t="s">
        <v>1065</v>
      </c>
      <c r="C399" s="619" t="s">
        <v>1272</v>
      </c>
      <c r="D399" s="619" t="s">
        <v>143</v>
      </c>
      <c r="E399" s="694" t="s">
        <v>1193</v>
      </c>
      <c r="F399" s="745" t="s">
        <v>230</v>
      </c>
      <c r="G399" s="96" t="s">
        <v>2458</v>
      </c>
      <c r="H399" s="48" t="s">
        <v>2459</v>
      </c>
    </row>
    <row r="400" spans="1:8" s="31" customFormat="1" ht="15.75" customHeight="1">
      <c r="A400" s="576" t="s">
        <v>1066</v>
      </c>
      <c r="B400" s="577" t="s">
        <v>1067</v>
      </c>
      <c r="C400" s="578" t="s">
        <v>126</v>
      </c>
      <c r="D400" s="579">
        <v>10</v>
      </c>
      <c r="E400" s="724" t="s">
        <v>1068</v>
      </c>
      <c r="F400" s="746">
        <v>1.75</v>
      </c>
      <c r="G400" s="629"/>
      <c r="H400" s="150">
        <f t="shared" si="5"/>
        <v>0</v>
      </c>
    </row>
    <row r="401" spans="1:8" s="31" customFormat="1" ht="15.75" customHeight="1">
      <c r="A401" s="573" t="s">
        <v>1069</v>
      </c>
      <c r="B401" s="564" t="s">
        <v>1070</v>
      </c>
      <c r="C401" s="563" t="s">
        <v>126</v>
      </c>
      <c r="D401" s="565">
        <v>10</v>
      </c>
      <c r="E401" s="710" t="s">
        <v>1071</v>
      </c>
      <c r="F401" s="747">
        <v>1.75</v>
      </c>
      <c r="G401" s="99"/>
      <c r="H401" s="151">
        <f t="shared" si="5"/>
        <v>0</v>
      </c>
    </row>
    <row r="402" spans="1:8" s="31" customFormat="1" ht="15.75" customHeight="1">
      <c r="A402" s="573" t="s">
        <v>1072</v>
      </c>
      <c r="B402" s="564" t="s">
        <v>1073</v>
      </c>
      <c r="C402" s="563" t="s">
        <v>126</v>
      </c>
      <c r="D402" s="565">
        <v>10</v>
      </c>
      <c r="E402" s="709" t="s">
        <v>1074</v>
      </c>
      <c r="F402" s="747">
        <v>1.75</v>
      </c>
      <c r="G402" s="99"/>
      <c r="H402" s="151">
        <f t="shared" si="5"/>
        <v>0</v>
      </c>
    </row>
    <row r="403" spans="1:8" s="31" customFormat="1" ht="15.75" customHeight="1" thickBot="1">
      <c r="A403" s="581" t="s">
        <v>1075</v>
      </c>
      <c r="B403" s="582" t="s">
        <v>1076</v>
      </c>
      <c r="C403" s="583" t="s">
        <v>126</v>
      </c>
      <c r="D403" s="584">
        <v>10</v>
      </c>
      <c r="E403" s="715" t="s">
        <v>1077</v>
      </c>
      <c r="F403" s="748">
        <v>1.75</v>
      </c>
      <c r="G403" s="638"/>
      <c r="H403" s="557">
        <f t="shared" si="5"/>
        <v>0</v>
      </c>
    </row>
    <row r="404" spans="1:8" s="31" customFormat="1" ht="15.75" customHeight="1" thickBot="1">
      <c r="A404" s="630" t="s">
        <v>1366</v>
      </c>
      <c r="B404" s="630" t="s">
        <v>93</v>
      </c>
      <c r="C404" s="619" t="s">
        <v>1272</v>
      </c>
      <c r="D404" s="619" t="s">
        <v>143</v>
      </c>
      <c r="E404" s="694" t="s">
        <v>1193</v>
      </c>
      <c r="F404" s="745" t="s">
        <v>230</v>
      </c>
      <c r="G404" s="96" t="s">
        <v>2458</v>
      </c>
      <c r="H404" s="48" t="s">
        <v>2459</v>
      </c>
    </row>
    <row r="405" spans="1:8" s="31" customFormat="1" ht="15.75" customHeight="1">
      <c r="A405" s="576" t="s">
        <v>1078</v>
      </c>
      <c r="B405" s="577" t="s">
        <v>1079</v>
      </c>
      <c r="C405" s="578" t="s">
        <v>126</v>
      </c>
      <c r="D405" s="579">
        <v>15</v>
      </c>
      <c r="E405" s="708" t="s">
        <v>1080</v>
      </c>
      <c r="F405" s="746">
        <v>1.75</v>
      </c>
      <c r="G405" s="629"/>
      <c r="H405" s="150">
        <f t="shared" si="5"/>
        <v>0</v>
      </c>
    </row>
    <row r="406" spans="1:8" s="31" customFormat="1" ht="15.75" customHeight="1">
      <c r="A406" s="573" t="s">
        <v>1081</v>
      </c>
      <c r="B406" s="564" t="s">
        <v>1082</v>
      </c>
      <c r="C406" s="563" t="s">
        <v>126</v>
      </c>
      <c r="D406" s="565">
        <v>15</v>
      </c>
      <c r="E406" s="709" t="s">
        <v>1083</v>
      </c>
      <c r="F406" s="747">
        <v>1.75</v>
      </c>
      <c r="G406" s="99"/>
      <c r="H406" s="151">
        <f t="shared" si="5"/>
        <v>0</v>
      </c>
    </row>
    <row r="407" spans="1:8" s="31" customFormat="1" ht="15.75" customHeight="1">
      <c r="A407" s="573" t="s">
        <v>1084</v>
      </c>
      <c r="B407" s="564" t="s">
        <v>1085</v>
      </c>
      <c r="C407" s="563" t="s">
        <v>126</v>
      </c>
      <c r="D407" s="565">
        <v>15</v>
      </c>
      <c r="E407" s="709" t="s">
        <v>1086</v>
      </c>
      <c r="F407" s="747">
        <v>1.75</v>
      </c>
      <c r="G407" s="99"/>
      <c r="H407" s="151">
        <f t="shared" ref="H407:H478" si="6">SUM(F407*G407)</f>
        <v>0</v>
      </c>
    </row>
    <row r="408" spans="1:8" s="31" customFormat="1" ht="15.75" customHeight="1">
      <c r="A408" s="573" t="s">
        <v>1087</v>
      </c>
      <c r="B408" s="564" t="s">
        <v>1088</v>
      </c>
      <c r="C408" s="563" t="s">
        <v>126</v>
      </c>
      <c r="D408" s="565">
        <v>15</v>
      </c>
      <c r="E408" s="709" t="s">
        <v>1089</v>
      </c>
      <c r="F408" s="747">
        <v>1.75</v>
      </c>
      <c r="G408" s="99"/>
      <c r="H408" s="151">
        <f t="shared" si="6"/>
        <v>0</v>
      </c>
    </row>
    <row r="409" spans="1:8" s="31" customFormat="1" ht="15.75" customHeight="1">
      <c r="A409" s="573" t="s">
        <v>1090</v>
      </c>
      <c r="B409" s="564" t="s">
        <v>1091</v>
      </c>
      <c r="C409" s="563" t="s">
        <v>126</v>
      </c>
      <c r="D409" s="565">
        <v>15</v>
      </c>
      <c r="E409" s="709" t="s">
        <v>1092</v>
      </c>
      <c r="F409" s="747">
        <v>1.75</v>
      </c>
      <c r="G409" s="99"/>
      <c r="H409" s="151">
        <f t="shared" si="6"/>
        <v>0</v>
      </c>
    </row>
    <row r="410" spans="1:8" s="31" customFormat="1" ht="15.75" customHeight="1">
      <c r="A410" s="573" t="s">
        <v>1093</v>
      </c>
      <c r="B410" s="564" t="s">
        <v>1094</v>
      </c>
      <c r="C410" s="563" t="s">
        <v>126</v>
      </c>
      <c r="D410" s="565">
        <v>15</v>
      </c>
      <c r="E410" s="709" t="s">
        <v>1095</v>
      </c>
      <c r="F410" s="747">
        <v>1.75</v>
      </c>
      <c r="G410" s="99"/>
      <c r="H410" s="151">
        <f t="shared" si="6"/>
        <v>0</v>
      </c>
    </row>
    <row r="411" spans="1:8" s="31" customFormat="1" ht="15.75" customHeight="1">
      <c r="A411" s="573" t="s">
        <v>1096</v>
      </c>
      <c r="B411" s="564" t="s">
        <v>1097</v>
      </c>
      <c r="C411" s="563" t="s">
        <v>126</v>
      </c>
      <c r="D411" s="565">
        <v>15</v>
      </c>
      <c r="E411" s="709" t="s">
        <v>1098</v>
      </c>
      <c r="F411" s="747">
        <v>1.75</v>
      </c>
      <c r="G411" s="99"/>
      <c r="H411" s="151">
        <f t="shared" si="6"/>
        <v>0</v>
      </c>
    </row>
    <row r="412" spans="1:8" s="31" customFormat="1" ht="15.75" customHeight="1">
      <c r="A412" s="573" t="s">
        <v>1099</v>
      </c>
      <c r="B412" s="564" t="s">
        <v>1100</v>
      </c>
      <c r="C412" s="563" t="s">
        <v>126</v>
      </c>
      <c r="D412" s="565">
        <v>15</v>
      </c>
      <c r="E412" s="709" t="s">
        <v>1101</v>
      </c>
      <c r="F412" s="747">
        <v>1.75</v>
      </c>
      <c r="G412" s="99"/>
      <c r="H412" s="151">
        <f t="shared" si="6"/>
        <v>0</v>
      </c>
    </row>
    <row r="413" spans="1:8" s="31" customFormat="1" ht="15.75" customHeight="1">
      <c r="A413" s="573" t="s">
        <v>1102</v>
      </c>
      <c r="B413" s="564" t="s">
        <v>1103</v>
      </c>
      <c r="C413" s="563" t="s">
        <v>60</v>
      </c>
      <c r="D413" s="565">
        <v>15</v>
      </c>
      <c r="E413" s="721" t="s">
        <v>1104</v>
      </c>
      <c r="F413" s="747">
        <v>1.75</v>
      </c>
      <c r="G413" s="99"/>
      <c r="H413" s="151">
        <f t="shared" si="6"/>
        <v>0</v>
      </c>
    </row>
    <row r="414" spans="1:8" s="31" customFormat="1" ht="15.75" customHeight="1">
      <c r="A414" s="573" t="s">
        <v>1105</v>
      </c>
      <c r="B414" s="564" t="s">
        <v>120</v>
      </c>
      <c r="C414" s="563" t="s">
        <v>60</v>
      </c>
      <c r="D414" s="565">
        <v>15</v>
      </c>
      <c r="E414" s="721" t="s">
        <v>1106</v>
      </c>
      <c r="F414" s="747">
        <v>1.75</v>
      </c>
      <c r="G414" s="99"/>
      <c r="H414" s="151">
        <f t="shared" si="6"/>
        <v>0</v>
      </c>
    </row>
    <row r="415" spans="1:8" s="31" customFormat="1" ht="15.75" customHeight="1">
      <c r="A415" s="587" t="s">
        <v>2404</v>
      </c>
      <c r="B415" s="590" t="s">
        <v>2405</v>
      </c>
      <c r="C415" s="588" t="s">
        <v>60</v>
      </c>
      <c r="D415" s="589">
        <v>15</v>
      </c>
      <c r="E415" s="732">
        <v>8720143932489</v>
      </c>
      <c r="F415" s="747">
        <v>1.75</v>
      </c>
      <c r="G415" s="99"/>
      <c r="H415" s="151">
        <f t="shared" si="6"/>
        <v>0</v>
      </c>
    </row>
    <row r="416" spans="1:8" s="31" customFormat="1" ht="15.75" customHeight="1" thickBot="1">
      <c r="A416" s="581" t="s">
        <v>1107</v>
      </c>
      <c r="B416" s="582" t="s">
        <v>2406</v>
      </c>
      <c r="C416" s="583" t="s">
        <v>60</v>
      </c>
      <c r="D416" s="584">
        <v>15</v>
      </c>
      <c r="E416" s="715" t="s">
        <v>1108</v>
      </c>
      <c r="F416" s="748">
        <v>1.75</v>
      </c>
      <c r="G416" s="638"/>
      <c r="H416" s="557">
        <f t="shared" si="6"/>
        <v>0</v>
      </c>
    </row>
    <row r="417" spans="1:8" s="31" customFormat="1" ht="15.75" customHeight="1" thickBot="1">
      <c r="A417" s="630" t="s">
        <v>1366</v>
      </c>
      <c r="B417" s="630" t="s">
        <v>1109</v>
      </c>
      <c r="C417" s="619" t="s">
        <v>1272</v>
      </c>
      <c r="D417" s="619" t="s">
        <v>143</v>
      </c>
      <c r="E417" s="694" t="s">
        <v>1193</v>
      </c>
      <c r="F417" s="745" t="s">
        <v>230</v>
      </c>
      <c r="G417" s="96" t="s">
        <v>2458</v>
      </c>
      <c r="H417" s="48" t="s">
        <v>2459</v>
      </c>
    </row>
    <row r="418" spans="1:8" s="31" customFormat="1" ht="15.75" customHeight="1" thickBot="1">
      <c r="A418" s="651" t="s">
        <v>1110</v>
      </c>
      <c r="B418" s="652" t="s">
        <v>1111</v>
      </c>
      <c r="C418" s="562" t="s">
        <v>60</v>
      </c>
      <c r="D418" s="653">
        <v>20</v>
      </c>
      <c r="E418" s="728" t="s">
        <v>1112</v>
      </c>
      <c r="F418" s="752">
        <v>1.75</v>
      </c>
      <c r="G418" s="654"/>
      <c r="H418" s="625">
        <f t="shared" si="6"/>
        <v>0</v>
      </c>
    </row>
    <row r="419" spans="1:8" s="31" customFormat="1" ht="15.75" customHeight="1" thickBot="1">
      <c r="A419" s="630" t="s">
        <v>1366</v>
      </c>
      <c r="B419" s="630" t="s">
        <v>124</v>
      </c>
      <c r="C419" s="619" t="s">
        <v>1272</v>
      </c>
      <c r="D419" s="619" t="s">
        <v>143</v>
      </c>
      <c r="E419" s="694" t="s">
        <v>1193</v>
      </c>
      <c r="F419" s="745" t="s">
        <v>230</v>
      </c>
      <c r="G419" s="96" t="s">
        <v>2458</v>
      </c>
      <c r="H419" s="48" t="s">
        <v>2459</v>
      </c>
    </row>
    <row r="420" spans="1:8" s="31" customFormat="1" ht="15.75" customHeight="1">
      <c r="A420" s="640" t="s">
        <v>1113</v>
      </c>
      <c r="B420" s="641" t="s">
        <v>125</v>
      </c>
      <c r="C420" s="642" t="s">
        <v>1114</v>
      </c>
      <c r="D420" s="643">
        <v>10</v>
      </c>
      <c r="E420" s="718" t="s">
        <v>1115</v>
      </c>
      <c r="F420" s="746">
        <v>1.75</v>
      </c>
      <c r="G420" s="629"/>
      <c r="H420" s="150">
        <f t="shared" si="6"/>
        <v>0</v>
      </c>
    </row>
    <row r="421" spans="1:8" s="31" customFormat="1" ht="15.75" customHeight="1" thickBot="1">
      <c r="A421" s="660" t="s">
        <v>2407</v>
      </c>
      <c r="B421" s="645" t="s">
        <v>2408</v>
      </c>
      <c r="C421" s="646" t="s">
        <v>104</v>
      </c>
      <c r="D421" s="647">
        <v>5</v>
      </c>
      <c r="E421" s="719">
        <v>8719474816551</v>
      </c>
      <c r="F421" s="748">
        <v>1.75</v>
      </c>
      <c r="G421" s="638"/>
      <c r="H421" s="557">
        <f t="shared" si="6"/>
        <v>0</v>
      </c>
    </row>
    <row r="422" spans="1:8" s="31" customFormat="1" ht="15.75" customHeight="1" thickBot="1">
      <c r="A422" s="630" t="s">
        <v>1366</v>
      </c>
      <c r="B422" s="630" t="s">
        <v>210</v>
      </c>
      <c r="C422" s="619" t="s">
        <v>1272</v>
      </c>
      <c r="D422" s="619" t="s">
        <v>143</v>
      </c>
      <c r="E422" s="694" t="s">
        <v>1193</v>
      </c>
      <c r="F422" s="745" t="s">
        <v>230</v>
      </c>
      <c r="G422" s="96" t="s">
        <v>2458</v>
      </c>
      <c r="H422" s="48" t="s">
        <v>2459</v>
      </c>
    </row>
    <row r="423" spans="1:8" s="31" customFormat="1" ht="15.75" customHeight="1">
      <c r="A423" s="576" t="s">
        <v>2409</v>
      </c>
      <c r="B423" s="577" t="s">
        <v>2410</v>
      </c>
      <c r="C423" s="578" t="s">
        <v>171</v>
      </c>
      <c r="D423" s="579">
        <v>2</v>
      </c>
      <c r="E423" s="724">
        <v>8719274543893</v>
      </c>
      <c r="F423" s="746">
        <v>1.75</v>
      </c>
      <c r="G423" s="629">
        <v>0</v>
      </c>
      <c r="H423" s="150">
        <f t="shared" si="6"/>
        <v>0</v>
      </c>
    </row>
    <row r="424" spans="1:8" s="31" customFormat="1" ht="15.75" customHeight="1">
      <c r="A424" s="573" t="s">
        <v>2411</v>
      </c>
      <c r="B424" s="564" t="s">
        <v>2412</v>
      </c>
      <c r="C424" s="563" t="s">
        <v>171</v>
      </c>
      <c r="D424" s="565">
        <v>2</v>
      </c>
      <c r="E424" s="710">
        <v>8719274543909</v>
      </c>
      <c r="F424" s="747">
        <v>1.75</v>
      </c>
      <c r="G424" s="99"/>
      <c r="H424" s="151">
        <f t="shared" si="6"/>
        <v>0</v>
      </c>
    </row>
    <row r="425" spans="1:8" s="31" customFormat="1" ht="15.75" customHeight="1">
      <c r="A425" s="573" t="s">
        <v>2413</v>
      </c>
      <c r="B425" s="564" t="s">
        <v>2414</v>
      </c>
      <c r="C425" s="563" t="s">
        <v>171</v>
      </c>
      <c r="D425" s="565">
        <v>2</v>
      </c>
      <c r="E425" s="710">
        <v>8719274543916</v>
      </c>
      <c r="F425" s="747">
        <v>1.75</v>
      </c>
      <c r="G425" s="99"/>
      <c r="H425" s="151">
        <f t="shared" si="6"/>
        <v>0</v>
      </c>
    </row>
    <row r="426" spans="1:8" s="31" customFormat="1" ht="15.75" customHeight="1">
      <c r="A426" s="573" t="s">
        <v>2415</v>
      </c>
      <c r="B426" s="564" t="s">
        <v>2416</v>
      </c>
      <c r="C426" s="563" t="s">
        <v>171</v>
      </c>
      <c r="D426" s="565">
        <v>2</v>
      </c>
      <c r="E426" s="710">
        <v>8719274543886</v>
      </c>
      <c r="F426" s="747">
        <v>1.75</v>
      </c>
      <c r="G426" s="99"/>
      <c r="H426" s="151">
        <f t="shared" si="6"/>
        <v>0</v>
      </c>
    </row>
    <row r="427" spans="1:8" s="31" customFormat="1" ht="15.75" customHeight="1">
      <c r="A427" s="574" t="s">
        <v>2417</v>
      </c>
      <c r="B427" s="564" t="s">
        <v>2418</v>
      </c>
      <c r="C427" s="563" t="s">
        <v>991</v>
      </c>
      <c r="D427" s="565">
        <v>1</v>
      </c>
      <c r="E427" s="709">
        <v>8719497266630</v>
      </c>
      <c r="F427" s="747">
        <v>1.75</v>
      </c>
      <c r="G427" s="99"/>
      <c r="H427" s="151">
        <f t="shared" si="6"/>
        <v>0</v>
      </c>
    </row>
    <row r="428" spans="1:8" s="31" customFormat="1" ht="15.75" customHeight="1">
      <c r="A428" s="593" t="s">
        <v>2419</v>
      </c>
      <c r="B428" s="590" t="s">
        <v>2420</v>
      </c>
      <c r="C428" s="588" t="s">
        <v>135</v>
      </c>
      <c r="D428" s="589">
        <v>1</v>
      </c>
      <c r="E428" s="714">
        <v>8719474812157</v>
      </c>
      <c r="F428" s="747">
        <v>1.75</v>
      </c>
      <c r="G428" s="99"/>
      <c r="H428" s="151">
        <f t="shared" si="6"/>
        <v>0</v>
      </c>
    </row>
    <row r="429" spans="1:8" s="31" customFormat="1" ht="15.75" customHeight="1">
      <c r="A429" s="574" t="s">
        <v>2421</v>
      </c>
      <c r="B429" s="564" t="s">
        <v>2422</v>
      </c>
      <c r="C429" s="563" t="s">
        <v>135</v>
      </c>
      <c r="D429" s="565">
        <v>1</v>
      </c>
      <c r="E429" s="709">
        <v>8719497266647</v>
      </c>
      <c r="F429" s="747">
        <v>1.75</v>
      </c>
      <c r="G429" s="99"/>
      <c r="H429" s="151">
        <f t="shared" si="6"/>
        <v>0</v>
      </c>
    </row>
    <row r="430" spans="1:8" s="31" customFormat="1" ht="15.75" customHeight="1" thickBot="1">
      <c r="A430" s="581" t="s">
        <v>2423</v>
      </c>
      <c r="B430" s="582" t="s">
        <v>2424</v>
      </c>
      <c r="C430" s="583" t="s">
        <v>171</v>
      </c>
      <c r="D430" s="584">
        <v>2</v>
      </c>
      <c r="E430" s="711">
        <v>8719274543923</v>
      </c>
      <c r="F430" s="748">
        <v>1.75</v>
      </c>
      <c r="G430" s="638"/>
      <c r="H430" s="557">
        <f t="shared" si="6"/>
        <v>0</v>
      </c>
    </row>
    <row r="431" spans="1:8" s="31" customFormat="1" ht="15.75" customHeight="1" thickBot="1">
      <c r="A431" s="630" t="s">
        <v>1366</v>
      </c>
      <c r="B431" s="630" t="s">
        <v>2425</v>
      </c>
      <c r="C431" s="619" t="s">
        <v>1272</v>
      </c>
      <c r="D431" s="619" t="s">
        <v>143</v>
      </c>
      <c r="E431" s="694" t="s">
        <v>1193</v>
      </c>
      <c r="F431" s="745" t="s">
        <v>230</v>
      </c>
      <c r="G431" s="96" t="s">
        <v>2458</v>
      </c>
      <c r="H431" s="48" t="s">
        <v>2459</v>
      </c>
    </row>
    <row r="432" spans="1:8" s="31" customFormat="1" ht="15.75" customHeight="1">
      <c r="A432" s="686" t="s">
        <v>2426</v>
      </c>
      <c r="B432" s="687" t="s">
        <v>2427</v>
      </c>
      <c r="C432" s="688" t="s">
        <v>104</v>
      </c>
      <c r="D432" s="689">
        <v>5</v>
      </c>
      <c r="E432" s="733">
        <v>8719274543930</v>
      </c>
      <c r="F432" s="753">
        <v>1.75</v>
      </c>
      <c r="G432" s="690"/>
      <c r="H432" s="691">
        <f t="shared" si="6"/>
        <v>0</v>
      </c>
    </row>
    <row r="433" spans="1:8" s="31" customFormat="1" ht="15.75" customHeight="1" thickBot="1">
      <c r="A433" s="575"/>
      <c r="B433" s="683"/>
      <c r="C433" s="684"/>
      <c r="D433" s="685"/>
      <c r="E433" s="734"/>
      <c r="F433" s="754"/>
      <c r="G433" s="558"/>
      <c r="H433" s="119"/>
    </row>
    <row r="434" spans="1:8" s="31" customFormat="1" ht="15.75" customHeight="1" thickBot="1">
      <c r="A434" s="630" t="s">
        <v>1366</v>
      </c>
      <c r="B434" s="630" t="s">
        <v>76</v>
      </c>
      <c r="C434" s="619" t="s">
        <v>1272</v>
      </c>
      <c r="D434" s="619" t="s">
        <v>143</v>
      </c>
      <c r="E434" s="694" t="s">
        <v>1193</v>
      </c>
      <c r="F434" s="745" t="s">
        <v>230</v>
      </c>
      <c r="G434" s="96" t="s">
        <v>2458</v>
      </c>
      <c r="H434" s="48" t="s">
        <v>2459</v>
      </c>
    </row>
    <row r="435" spans="1:8" s="31" customFormat="1" ht="15.75" customHeight="1">
      <c r="A435" s="661" t="s">
        <v>1116</v>
      </c>
      <c r="B435" s="662" t="s">
        <v>1117</v>
      </c>
      <c r="C435" s="663" t="s">
        <v>126</v>
      </c>
      <c r="D435" s="664">
        <v>20</v>
      </c>
      <c r="E435" s="735" t="s">
        <v>1118</v>
      </c>
      <c r="F435" s="746">
        <v>1.75</v>
      </c>
      <c r="G435" s="629"/>
      <c r="H435" s="150">
        <f t="shared" si="6"/>
        <v>0</v>
      </c>
    </row>
    <row r="436" spans="1:8" s="31" customFormat="1" ht="15.75" customHeight="1">
      <c r="A436" s="603" t="s">
        <v>1119</v>
      </c>
      <c r="B436" s="521" t="s">
        <v>1120</v>
      </c>
      <c r="C436" s="522" t="s">
        <v>126</v>
      </c>
      <c r="D436" s="523">
        <v>15</v>
      </c>
      <c r="E436" s="736" t="s">
        <v>1121</v>
      </c>
      <c r="F436" s="747">
        <v>1.75</v>
      </c>
      <c r="G436" s="99"/>
      <c r="H436" s="151">
        <f t="shared" si="6"/>
        <v>0</v>
      </c>
    </row>
    <row r="437" spans="1:8" s="31" customFormat="1" ht="15.75" customHeight="1">
      <c r="A437" s="603" t="s">
        <v>1122</v>
      </c>
      <c r="B437" s="521" t="s">
        <v>1123</v>
      </c>
      <c r="C437" s="522" t="s">
        <v>60</v>
      </c>
      <c r="D437" s="523">
        <v>15</v>
      </c>
      <c r="E437" s="736" t="s">
        <v>1124</v>
      </c>
      <c r="F437" s="747">
        <v>1.75</v>
      </c>
      <c r="G437" s="99"/>
      <c r="H437" s="151">
        <f t="shared" si="6"/>
        <v>0</v>
      </c>
    </row>
    <row r="438" spans="1:8" s="31" customFormat="1" ht="15.75" customHeight="1">
      <c r="A438" s="603" t="s">
        <v>1125</v>
      </c>
      <c r="B438" s="521" t="s">
        <v>1126</v>
      </c>
      <c r="C438" s="522" t="s">
        <v>59</v>
      </c>
      <c r="D438" s="523">
        <v>10</v>
      </c>
      <c r="E438" s="736" t="s">
        <v>1127</v>
      </c>
      <c r="F438" s="747">
        <v>1.75</v>
      </c>
      <c r="G438" s="99"/>
      <c r="H438" s="151">
        <f t="shared" si="6"/>
        <v>0</v>
      </c>
    </row>
    <row r="439" spans="1:8" s="31" customFormat="1" ht="15.75" customHeight="1">
      <c r="A439" s="603" t="s">
        <v>1128</v>
      </c>
      <c r="B439" s="521" t="s">
        <v>1129</v>
      </c>
      <c r="C439" s="522" t="s">
        <v>126</v>
      </c>
      <c r="D439" s="523">
        <v>5</v>
      </c>
      <c r="E439" s="737" t="s">
        <v>1130</v>
      </c>
      <c r="F439" s="747">
        <v>1.75</v>
      </c>
      <c r="G439" s="99"/>
      <c r="H439" s="151">
        <f t="shared" si="6"/>
        <v>0</v>
      </c>
    </row>
    <row r="440" spans="1:8" s="31" customFormat="1" ht="15.75" customHeight="1">
      <c r="A440" s="603" t="s">
        <v>1131</v>
      </c>
      <c r="B440" s="521" t="s">
        <v>78</v>
      </c>
      <c r="C440" s="522" t="s">
        <v>60</v>
      </c>
      <c r="D440" s="523">
        <v>15</v>
      </c>
      <c r="E440" s="736" t="s">
        <v>1132</v>
      </c>
      <c r="F440" s="747">
        <v>1.75</v>
      </c>
      <c r="G440" s="99"/>
      <c r="H440" s="151">
        <f t="shared" si="6"/>
        <v>0</v>
      </c>
    </row>
    <row r="441" spans="1:8" s="31" customFormat="1" ht="15.75" customHeight="1">
      <c r="A441" s="603" t="s">
        <v>1133</v>
      </c>
      <c r="B441" s="521" t="s">
        <v>793</v>
      </c>
      <c r="C441" s="522" t="s">
        <v>60</v>
      </c>
      <c r="D441" s="523">
        <v>10</v>
      </c>
      <c r="E441" s="736" t="s">
        <v>1134</v>
      </c>
      <c r="F441" s="747">
        <v>1.75</v>
      </c>
      <c r="G441" s="99"/>
      <c r="H441" s="151">
        <f t="shared" si="6"/>
        <v>0</v>
      </c>
    </row>
    <row r="442" spans="1:8" s="31" customFormat="1" ht="15.75" customHeight="1">
      <c r="A442" s="603" t="s">
        <v>2428</v>
      </c>
      <c r="B442" s="521" t="s">
        <v>2429</v>
      </c>
      <c r="C442" s="522" t="s">
        <v>60</v>
      </c>
      <c r="D442" s="523">
        <v>5</v>
      </c>
      <c r="E442" s="736">
        <v>8719474816568</v>
      </c>
      <c r="F442" s="747">
        <v>1.75</v>
      </c>
      <c r="G442" s="99"/>
      <c r="H442" s="151">
        <f t="shared" si="6"/>
        <v>0</v>
      </c>
    </row>
    <row r="443" spans="1:8" s="31" customFormat="1" ht="15.75" customHeight="1" thickBot="1">
      <c r="A443" s="669" t="s">
        <v>1135</v>
      </c>
      <c r="B443" s="632" t="s">
        <v>1136</v>
      </c>
      <c r="C443" s="670" t="s">
        <v>126</v>
      </c>
      <c r="D443" s="671">
        <v>10</v>
      </c>
      <c r="E443" s="738" t="s">
        <v>1137</v>
      </c>
      <c r="F443" s="748">
        <v>1.75</v>
      </c>
      <c r="G443" s="638"/>
      <c r="H443" s="557">
        <f t="shared" si="6"/>
        <v>0</v>
      </c>
    </row>
    <row r="444" spans="1:8" s="31" customFormat="1" ht="15.75" customHeight="1" thickBot="1">
      <c r="A444" s="630" t="s">
        <v>1366</v>
      </c>
      <c r="B444" s="630" t="s">
        <v>98</v>
      </c>
      <c r="C444" s="619" t="s">
        <v>1272</v>
      </c>
      <c r="D444" s="619" t="s">
        <v>143</v>
      </c>
      <c r="E444" s="694" t="s">
        <v>1193</v>
      </c>
      <c r="F444" s="745" t="s">
        <v>230</v>
      </c>
      <c r="G444" s="96" t="s">
        <v>2458</v>
      </c>
      <c r="H444" s="48" t="s">
        <v>2459</v>
      </c>
    </row>
    <row r="445" spans="1:8" s="31" customFormat="1" ht="15.75" customHeight="1" thickBot="1">
      <c r="A445" s="665" t="s">
        <v>1138</v>
      </c>
      <c r="B445" s="666" t="s">
        <v>1139</v>
      </c>
      <c r="C445" s="667" t="s">
        <v>57</v>
      </c>
      <c r="D445" s="668">
        <v>7</v>
      </c>
      <c r="E445" s="739" t="s">
        <v>1140</v>
      </c>
      <c r="F445" s="752">
        <v>1.75</v>
      </c>
      <c r="G445" s="654"/>
      <c r="H445" s="625">
        <f t="shared" si="6"/>
        <v>0</v>
      </c>
    </row>
    <row r="446" spans="1:8" s="31" customFormat="1" ht="15.75" customHeight="1" thickBot="1">
      <c r="A446" s="630" t="s">
        <v>1366</v>
      </c>
      <c r="B446" s="630" t="s">
        <v>107</v>
      </c>
      <c r="C446" s="619" t="s">
        <v>1272</v>
      </c>
      <c r="D446" s="619" t="s">
        <v>143</v>
      </c>
      <c r="E446" s="694" t="s">
        <v>1193</v>
      </c>
      <c r="F446" s="745" t="s">
        <v>230</v>
      </c>
      <c r="G446" s="96" t="s">
        <v>2458</v>
      </c>
      <c r="H446" s="48" t="s">
        <v>2459</v>
      </c>
    </row>
    <row r="447" spans="1:8" s="31" customFormat="1" ht="15.75" customHeight="1" thickBot="1">
      <c r="A447" s="665" t="s">
        <v>1141</v>
      </c>
      <c r="B447" s="666" t="s">
        <v>1142</v>
      </c>
      <c r="C447" s="667" t="s">
        <v>60</v>
      </c>
      <c r="D447" s="668">
        <v>15</v>
      </c>
      <c r="E447" s="739" t="s">
        <v>1143</v>
      </c>
      <c r="F447" s="752">
        <v>1.75</v>
      </c>
      <c r="G447" s="654"/>
      <c r="H447" s="625">
        <f t="shared" si="6"/>
        <v>0</v>
      </c>
    </row>
    <row r="448" spans="1:8" s="31" customFormat="1" ht="15.75" customHeight="1" thickBot="1">
      <c r="A448" s="630" t="s">
        <v>1366</v>
      </c>
      <c r="B448" s="630" t="s">
        <v>105</v>
      </c>
      <c r="C448" s="619" t="s">
        <v>1272</v>
      </c>
      <c r="D448" s="619" t="s">
        <v>143</v>
      </c>
      <c r="E448" s="694" t="s">
        <v>1193</v>
      </c>
      <c r="F448" s="745" t="s">
        <v>230</v>
      </c>
      <c r="G448" s="96" t="s">
        <v>2458</v>
      </c>
      <c r="H448" s="48" t="s">
        <v>2459</v>
      </c>
    </row>
    <row r="449" spans="1:8" s="31" customFormat="1" ht="15.75" customHeight="1">
      <c r="A449" s="661" t="s">
        <v>1144</v>
      </c>
      <c r="B449" s="662" t="s">
        <v>106</v>
      </c>
      <c r="C449" s="663" t="s">
        <v>96</v>
      </c>
      <c r="D449" s="664">
        <v>5</v>
      </c>
      <c r="E449" s="735" t="s">
        <v>1145</v>
      </c>
      <c r="F449" s="746">
        <v>1.75</v>
      </c>
      <c r="G449" s="629"/>
      <c r="H449" s="150">
        <f t="shared" si="6"/>
        <v>0</v>
      </c>
    </row>
    <row r="450" spans="1:8" s="31" customFormat="1" ht="15.75" customHeight="1">
      <c r="A450" s="603" t="s">
        <v>1146</v>
      </c>
      <c r="B450" s="521" t="s">
        <v>1147</v>
      </c>
      <c r="C450" s="522" t="s">
        <v>96</v>
      </c>
      <c r="D450" s="523">
        <v>20</v>
      </c>
      <c r="E450" s="736">
        <v>8719274545385</v>
      </c>
      <c r="F450" s="747">
        <v>1.75</v>
      </c>
      <c r="G450" s="99"/>
      <c r="H450" s="151">
        <f t="shared" si="6"/>
        <v>0</v>
      </c>
    </row>
    <row r="451" spans="1:8" s="31" customFormat="1" ht="15.75" customHeight="1" thickBot="1">
      <c r="A451" s="669" t="s">
        <v>2430</v>
      </c>
      <c r="B451" s="632" t="s">
        <v>2431</v>
      </c>
      <c r="C451" s="670" t="s">
        <v>104</v>
      </c>
      <c r="D451" s="671">
        <v>5</v>
      </c>
      <c r="E451" s="738" t="s">
        <v>2432</v>
      </c>
      <c r="F451" s="748">
        <v>1.75</v>
      </c>
      <c r="G451" s="638"/>
      <c r="H451" s="557">
        <f t="shared" si="6"/>
        <v>0</v>
      </c>
    </row>
    <row r="452" spans="1:8" s="31" customFormat="1" ht="15.75" customHeight="1" thickBot="1">
      <c r="A452" s="630" t="s">
        <v>1366</v>
      </c>
      <c r="B452" s="630" t="s">
        <v>121</v>
      </c>
      <c r="C452" s="619" t="s">
        <v>1272</v>
      </c>
      <c r="D452" s="619" t="s">
        <v>143</v>
      </c>
      <c r="E452" s="694" t="s">
        <v>1193</v>
      </c>
      <c r="F452" s="745" t="s">
        <v>230</v>
      </c>
      <c r="G452" s="96" t="s">
        <v>2458</v>
      </c>
      <c r="H452" s="48" t="s">
        <v>2459</v>
      </c>
    </row>
    <row r="453" spans="1:8" s="31" customFormat="1" ht="15.75" customHeight="1" thickBot="1">
      <c r="A453" s="665" t="s">
        <v>1148</v>
      </c>
      <c r="B453" s="666" t="s">
        <v>2433</v>
      </c>
      <c r="C453" s="667" t="s">
        <v>60</v>
      </c>
      <c r="D453" s="668">
        <v>20</v>
      </c>
      <c r="E453" s="739" t="s">
        <v>1149</v>
      </c>
      <c r="F453" s="752">
        <v>1.75</v>
      </c>
      <c r="G453" s="654"/>
      <c r="H453" s="625">
        <f t="shared" si="6"/>
        <v>0</v>
      </c>
    </row>
    <row r="454" spans="1:8" s="31" customFormat="1" ht="15.75" customHeight="1" thickBot="1">
      <c r="A454" s="630" t="s">
        <v>1366</v>
      </c>
      <c r="B454" s="630" t="s">
        <v>1150</v>
      </c>
      <c r="C454" s="619" t="s">
        <v>1272</v>
      </c>
      <c r="D454" s="619" t="s">
        <v>143</v>
      </c>
      <c r="E454" s="694" t="s">
        <v>1193</v>
      </c>
      <c r="F454" s="745" t="s">
        <v>230</v>
      </c>
      <c r="G454" s="96" t="s">
        <v>2458</v>
      </c>
      <c r="H454" s="48" t="s">
        <v>2459</v>
      </c>
    </row>
    <row r="455" spans="1:8" s="31" customFormat="1" ht="15.75" customHeight="1">
      <c r="A455" s="672" t="s">
        <v>1151</v>
      </c>
      <c r="B455" s="673" t="s">
        <v>1152</v>
      </c>
      <c r="C455" s="674" t="s">
        <v>11</v>
      </c>
      <c r="D455" s="675">
        <v>10</v>
      </c>
      <c r="E455" s="740" t="s">
        <v>1153</v>
      </c>
      <c r="F455" s="746">
        <v>1.75</v>
      </c>
      <c r="G455" s="629"/>
      <c r="H455" s="150">
        <f t="shared" si="6"/>
        <v>0</v>
      </c>
    </row>
    <row r="456" spans="1:8" s="31" customFormat="1" ht="15.75" customHeight="1">
      <c r="A456" s="603" t="s">
        <v>1154</v>
      </c>
      <c r="B456" s="521" t="s">
        <v>1155</v>
      </c>
      <c r="C456" s="522" t="s">
        <v>11</v>
      </c>
      <c r="D456" s="523">
        <v>10</v>
      </c>
      <c r="E456" s="736" t="s">
        <v>1156</v>
      </c>
      <c r="F456" s="747">
        <v>1.75</v>
      </c>
      <c r="G456" s="99"/>
      <c r="H456" s="151">
        <f t="shared" si="6"/>
        <v>0</v>
      </c>
    </row>
    <row r="457" spans="1:8" s="31" customFormat="1" ht="15.75" customHeight="1">
      <c r="A457" s="603" t="s">
        <v>1157</v>
      </c>
      <c r="B457" s="521" t="s">
        <v>1158</v>
      </c>
      <c r="C457" s="522" t="s">
        <v>11</v>
      </c>
      <c r="D457" s="523">
        <v>10</v>
      </c>
      <c r="E457" s="736" t="s">
        <v>1159</v>
      </c>
      <c r="F457" s="747">
        <v>1.75</v>
      </c>
      <c r="G457" s="99"/>
      <c r="H457" s="151">
        <f t="shared" si="6"/>
        <v>0</v>
      </c>
    </row>
    <row r="458" spans="1:8" s="31" customFormat="1" ht="15.75" customHeight="1">
      <c r="A458" s="603" t="s">
        <v>1160</v>
      </c>
      <c r="B458" s="521" t="s">
        <v>1161</v>
      </c>
      <c r="C458" s="522" t="s">
        <v>11</v>
      </c>
      <c r="D458" s="523">
        <v>10</v>
      </c>
      <c r="E458" s="736" t="s">
        <v>1162</v>
      </c>
      <c r="F458" s="747">
        <v>1.75</v>
      </c>
      <c r="G458" s="99"/>
      <c r="H458" s="151">
        <f t="shared" si="6"/>
        <v>0</v>
      </c>
    </row>
    <row r="459" spans="1:8" s="31" customFormat="1" ht="15.75" customHeight="1">
      <c r="A459" s="603" t="s">
        <v>1163</v>
      </c>
      <c r="B459" s="521" t="s">
        <v>1164</v>
      </c>
      <c r="C459" s="522" t="s">
        <v>11</v>
      </c>
      <c r="D459" s="523">
        <v>10</v>
      </c>
      <c r="E459" s="736" t="s">
        <v>1165</v>
      </c>
      <c r="F459" s="747">
        <v>1.75</v>
      </c>
      <c r="G459" s="99"/>
      <c r="H459" s="151">
        <f t="shared" si="6"/>
        <v>0</v>
      </c>
    </row>
    <row r="460" spans="1:8" s="31" customFormat="1" ht="15.75" customHeight="1">
      <c r="A460" s="603" t="s">
        <v>1166</v>
      </c>
      <c r="B460" s="521" t="s">
        <v>1167</v>
      </c>
      <c r="C460" s="522" t="s">
        <v>11</v>
      </c>
      <c r="D460" s="523">
        <v>10</v>
      </c>
      <c r="E460" s="736" t="s">
        <v>1168</v>
      </c>
      <c r="F460" s="747">
        <v>1.75</v>
      </c>
      <c r="G460" s="99"/>
      <c r="H460" s="151">
        <f t="shared" si="6"/>
        <v>0</v>
      </c>
    </row>
    <row r="461" spans="1:8" s="31" customFormat="1" ht="15.75" customHeight="1" thickBot="1">
      <c r="A461" s="669" t="s">
        <v>1169</v>
      </c>
      <c r="B461" s="632" t="s">
        <v>1170</v>
      </c>
      <c r="C461" s="670" t="s">
        <v>11</v>
      </c>
      <c r="D461" s="671">
        <v>10</v>
      </c>
      <c r="E461" s="738" t="s">
        <v>1171</v>
      </c>
      <c r="F461" s="748">
        <v>1.75</v>
      </c>
      <c r="G461" s="638"/>
      <c r="H461" s="557">
        <f t="shared" si="6"/>
        <v>0</v>
      </c>
    </row>
    <row r="462" spans="1:8" s="31" customFormat="1" ht="15.75" customHeight="1" thickBot="1">
      <c r="A462" s="630" t="s">
        <v>1366</v>
      </c>
      <c r="B462" s="676" t="s">
        <v>1174</v>
      </c>
      <c r="C462" s="619" t="s">
        <v>1272</v>
      </c>
      <c r="D462" s="619" t="s">
        <v>143</v>
      </c>
      <c r="E462" s="694" t="s">
        <v>1193</v>
      </c>
      <c r="F462" s="745" t="s">
        <v>230</v>
      </c>
      <c r="G462" s="96" t="s">
        <v>2458</v>
      </c>
      <c r="H462" s="48" t="s">
        <v>2459</v>
      </c>
    </row>
    <row r="463" spans="1:8" s="31" customFormat="1" ht="15.75" customHeight="1" thickBot="1">
      <c r="A463" s="665" t="s">
        <v>1173</v>
      </c>
      <c r="B463" s="677" t="s">
        <v>1172</v>
      </c>
      <c r="C463" s="667" t="s">
        <v>104</v>
      </c>
      <c r="D463" s="668">
        <v>1</v>
      </c>
      <c r="E463" s="739" t="s">
        <v>1175</v>
      </c>
      <c r="F463" s="752">
        <v>1.75</v>
      </c>
      <c r="G463" s="654"/>
      <c r="H463" s="625">
        <f t="shared" si="6"/>
        <v>0</v>
      </c>
    </row>
    <row r="464" spans="1:8" s="31" customFormat="1" ht="15.75" customHeight="1" thickBot="1">
      <c r="A464" s="630" t="s">
        <v>1366</v>
      </c>
      <c r="B464" s="630" t="s">
        <v>100</v>
      </c>
      <c r="C464" s="619" t="s">
        <v>1272</v>
      </c>
      <c r="D464" s="619" t="s">
        <v>143</v>
      </c>
      <c r="E464" s="694" t="s">
        <v>1193</v>
      </c>
      <c r="F464" s="745" t="s">
        <v>230</v>
      </c>
      <c r="G464" s="96" t="s">
        <v>2458</v>
      </c>
      <c r="H464" s="48" t="s">
        <v>2459</v>
      </c>
    </row>
    <row r="465" spans="1:8" s="31" customFormat="1" ht="15.75" customHeight="1">
      <c r="A465" s="661" t="s">
        <v>1176</v>
      </c>
      <c r="B465" s="662" t="s">
        <v>111</v>
      </c>
      <c r="C465" s="663" t="s">
        <v>126</v>
      </c>
      <c r="D465" s="664">
        <v>15</v>
      </c>
      <c r="E465" s="735" t="s">
        <v>1177</v>
      </c>
      <c r="F465" s="746">
        <v>1.75</v>
      </c>
      <c r="G465" s="629"/>
      <c r="H465" s="150">
        <f t="shared" si="6"/>
        <v>0</v>
      </c>
    </row>
    <row r="466" spans="1:8" s="31" customFormat="1" ht="15.75" customHeight="1">
      <c r="A466" s="603" t="s">
        <v>1178</v>
      </c>
      <c r="B466" s="521" t="s">
        <v>2434</v>
      </c>
      <c r="C466" s="522" t="s">
        <v>126</v>
      </c>
      <c r="D466" s="523">
        <v>15</v>
      </c>
      <c r="E466" s="736" t="s">
        <v>1179</v>
      </c>
      <c r="F466" s="747">
        <v>1.75</v>
      </c>
      <c r="G466" s="99"/>
      <c r="H466" s="151">
        <f t="shared" si="6"/>
        <v>0</v>
      </c>
    </row>
    <row r="467" spans="1:8" s="31" customFormat="1" ht="15.75" customHeight="1" thickBot="1">
      <c r="A467" s="669" t="s">
        <v>1180</v>
      </c>
      <c r="B467" s="632" t="s">
        <v>1181</v>
      </c>
      <c r="C467" s="670" t="s">
        <v>60</v>
      </c>
      <c r="D467" s="671">
        <v>10</v>
      </c>
      <c r="E467" s="738">
        <v>8719274545392</v>
      </c>
      <c r="F467" s="748">
        <v>1.75</v>
      </c>
      <c r="G467" s="638"/>
      <c r="H467" s="557">
        <f t="shared" si="6"/>
        <v>0</v>
      </c>
    </row>
    <row r="468" spans="1:8" s="31" customFormat="1" ht="15.75" customHeight="1" thickBot="1">
      <c r="A468" s="630" t="s">
        <v>1366</v>
      </c>
      <c r="B468" s="630" t="s">
        <v>1182</v>
      </c>
      <c r="C468" s="619" t="s">
        <v>1272</v>
      </c>
      <c r="D468" s="619" t="s">
        <v>143</v>
      </c>
      <c r="E468" s="694" t="s">
        <v>1193</v>
      </c>
      <c r="F468" s="745" t="s">
        <v>230</v>
      </c>
      <c r="G468" s="96" t="s">
        <v>2458</v>
      </c>
      <c r="H468" s="48" t="s">
        <v>2459</v>
      </c>
    </row>
    <row r="469" spans="1:8" s="31" customFormat="1" ht="15.75" customHeight="1" thickBot="1">
      <c r="A469" s="665" t="s">
        <v>1183</v>
      </c>
      <c r="B469" s="666" t="s">
        <v>2435</v>
      </c>
      <c r="C469" s="667" t="s">
        <v>89</v>
      </c>
      <c r="D469" s="668">
        <v>20</v>
      </c>
      <c r="E469" s="739" t="s">
        <v>1184</v>
      </c>
      <c r="F469" s="752">
        <v>1.75</v>
      </c>
      <c r="G469" s="654"/>
      <c r="H469" s="625">
        <f t="shared" si="6"/>
        <v>0</v>
      </c>
    </row>
    <row r="470" spans="1:8" s="31" customFormat="1" ht="15.75" customHeight="1" thickBot="1">
      <c r="A470" s="630" t="s">
        <v>2219</v>
      </c>
      <c r="B470" s="630" t="s">
        <v>1185</v>
      </c>
      <c r="C470" s="619" t="s">
        <v>1272</v>
      </c>
      <c r="D470" s="619" t="s">
        <v>143</v>
      </c>
      <c r="E470" s="694" t="s">
        <v>1193</v>
      </c>
      <c r="F470" s="745" t="s">
        <v>230</v>
      </c>
      <c r="G470" s="96" t="s">
        <v>2458</v>
      </c>
      <c r="H470" s="48" t="s">
        <v>2459</v>
      </c>
    </row>
    <row r="471" spans="1:8" s="31" customFormat="1" ht="15.75" customHeight="1" thickBot="1">
      <c r="A471" s="665" t="s">
        <v>1186</v>
      </c>
      <c r="B471" s="666" t="s">
        <v>1187</v>
      </c>
      <c r="C471" s="667" t="s">
        <v>104</v>
      </c>
      <c r="D471" s="668">
        <v>5</v>
      </c>
      <c r="E471" s="739" t="s">
        <v>1188</v>
      </c>
      <c r="F471" s="752">
        <v>1.75</v>
      </c>
      <c r="G471" s="654"/>
      <c r="H471" s="625">
        <f t="shared" si="6"/>
        <v>0</v>
      </c>
    </row>
    <row r="472" spans="1:8" s="31" customFormat="1" ht="15.75" customHeight="1" thickBot="1">
      <c r="A472" s="630" t="s">
        <v>2219</v>
      </c>
      <c r="B472" s="630" t="s">
        <v>1189</v>
      </c>
      <c r="C472" s="619" t="s">
        <v>1272</v>
      </c>
      <c r="D472" s="619" t="s">
        <v>143</v>
      </c>
      <c r="E472" s="694" t="s">
        <v>1193</v>
      </c>
      <c r="F472" s="745" t="s">
        <v>230</v>
      </c>
      <c r="G472" s="96" t="s">
        <v>2458</v>
      </c>
      <c r="H472" s="48" t="s">
        <v>2459</v>
      </c>
    </row>
    <row r="473" spans="1:8" s="31" customFormat="1" ht="15.75" customHeight="1" thickBot="1">
      <c r="A473" s="665" t="s">
        <v>1190</v>
      </c>
      <c r="B473" s="666" t="s">
        <v>1191</v>
      </c>
      <c r="C473" s="667" t="s">
        <v>60</v>
      </c>
      <c r="D473" s="668">
        <v>20</v>
      </c>
      <c r="E473" s="739" t="s">
        <v>1192</v>
      </c>
      <c r="F473" s="752">
        <v>1.75</v>
      </c>
      <c r="G473" s="654"/>
      <c r="H473" s="625">
        <f t="shared" si="6"/>
        <v>0</v>
      </c>
    </row>
    <row r="474" spans="1:8" s="31" customFormat="1" ht="15.75" customHeight="1" thickBot="1">
      <c r="A474" s="630" t="s">
        <v>1366</v>
      </c>
      <c r="B474" s="630" t="s">
        <v>227</v>
      </c>
      <c r="C474" s="619" t="s">
        <v>1272</v>
      </c>
      <c r="D474" s="619" t="s">
        <v>143</v>
      </c>
      <c r="E474" s="694" t="s">
        <v>1193</v>
      </c>
      <c r="F474" s="745" t="s">
        <v>230</v>
      </c>
      <c r="G474" s="96" t="s">
        <v>2458</v>
      </c>
      <c r="H474" s="48" t="s">
        <v>2459</v>
      </c>
    </row>
    <row r="475" spans="1:8" s="31" customFormat="1" ht="15.75" customHeight="1" thickBot="1">
      <c r="A475" s="678" t="s">
        <v>1422</v>
      </c>
      <c r="B475" s="679" t="s">
        <v>1423</v>
      </c>
      <c r="C475" s="680" t="s">
        <v>81</v>
      </c>
      <c r="D475" s="668">
        <v>1</v>
      </c>
      <c r="E475" s="741" t="s">
        <v>2436</v>
      </c>
      <c r="F475" s="752">
        <v>1.75</v>
      </c>
      <c r="G475" s="654"/>
      <c r="H475" s="625">
        <f t="shared" si="6"/>
        <v>0</v>
      </c>
    </row>
    <row r="476" spans="1:8" s="31" customFormat="1" ht="15.75" customHeight="1" thickBot="1">
      <c r="A476" s="630" t="s">
        <v>1366</v>
      </c>
      <c r="B476" s="630" t="s">
        <v>2437</v>
      </c>
      <c r="C476" s="619" t="s">
        <v>1272</v>
      </c>
      <c r="D476" s="619" t="s">
        <v>143</v>
      </c>
      <c r="E476" s="694" t="s">
        <v>1193</v>
      </c>
      <c r="F476" s="745" t="s">
        <v>230</v>
      </c>
      <c r="G476" s="96" t="s">
        <v>2458</v>
      </c>
      <c r="H476" s="48" t="s">
        <v>2459</v>
      </c>
    </row>
    <row r="477" spans="1:8" s="31" customFormat="1" ht="15.75" customHeight="1">
      <c r="A477" s="661" t="s">
        <v>2438</v>
      </c>
      <c r="B477" s="662" t="s">
        <v>2439</v>
      </c>
      <c r="C477" s="663" t="s">
        <v>104</v>
      </c>
      <c r="D477" s="664">
        <v>1</v>
      </c>
      <c r="E477" s="735">
        <v>8719497266791</v>
      </c>
      <c r="F477" s="746">
        <v>1.75</v>
      </c>
      <c r="G477" s="629"/>
      <c r="H477" s="150">
        <f t="shared" si="6"/>
        <v>0</v>
      </c>
    </row>
    <row r="478" spans="1:8" s="31" customFormat="1" ht="15.75" customHeight="1">
      <c r="A478" s="603" t="s">
        <v>2440</v>
      </c>
      <c r="B478" s="521" t="s">
        <v>2441</v>
      </c>
      <c r="C478" s="522" t="s">
        <v>104</v>
      </c>
      <c r="D478" s="523">
        <v>1</v>
      </c>
      <c r="E478" s="736">
        <v>8719497266876</v>
      </c>
      <c r="F478" s="747">
        <v>1.75</v>
      </c>
      <c r="G478" s="99"/>
      <c r="H478" s="151">
        <f t="shared" si="6"/>
        <v>0</v>
      </c>
    </row>
    <row r="479" spans="1:8" s="31" customFormat="1" ht="15.75" customHeight="1">
      <c r="A479" s="603" t="s">
        <v>2442</v>
      </c>
      <c r="B479" s="521" t="s">
        <v>2443</v>
      </c>
      <c r="C479" s="522" t="s">
        <v>104</v>
      </c>
      <c r="D479" s="523">
        <v>1</v>
      </c>
      <c r="E479" s="736">
        <v>8719497266845</v>
      </c>
      <c r="F479" s="747">
        <v>1.75</v>
      </c>
      <c r="G479" s="99"/>
      <c r="H479" s="151">
        <f t="shared" ref="H479:H487" si="7">SUM(F479*G479)</f>
        <v>0</v>
      </c>
    </row>
    <row r="480" spans="1:8" ht="15.75" thickBot="1">
      <c r="A480" s="603" t="s">
        <v>2444</v>
      </c>
      <c r="B480" s="521" t="s">
        <v>2445</v>
      </c>
      <c r="C480" s="522" t="s">
        <v>104</v>
      </c>
      <c r="D480" s="523">
        <v>1</v>
      </c>
      <c r="E480" s="736">
        <v>8719497266852</v>
      </c>
      <c r="F480" s="747">
        <v>1.75</v>
      </c>
      <c r="G480" s="99"/>
      <c r="H480" s="151">
        <f t="shared" si="7"/>
        <v>0</v>
      </c>
    </row>
    <row r="481" spans="1:8" ht="26.25" thickBot="1">
      <c r="A481" s="630" t="s">
        <v>1366</v>
      </c>
      <c r="B481" s="630" t="s">
        <v>2437</v>
      </c>
      <c r="C481" s="619" t="s">
        <v>1272</v>
      </c>
      <c r="D481" s="619" t="s">
        <v>143</v>
      </c>
      <c r="E481" s="694" t="s">
        <v>1193</v>
      </c>
      <c r="F481" s="745" t="s">
        <v>230</v>
      </c>
      <c r="G481" s="96" t="s">
        <v>2458</v>
      </c>
      <c r="H481" s="48" t="s">
        <v>2459</v>
      </c>
    </row>
    <row r="482" spans="1:8">
      <c r="A482" s="603" t="s">
        <v>2446</v>
      </c>
      <c r="B482" s="521" t="s">
        <v>2447</v>
      </c>
      <c r="C482" s="522" t="s">
        <v>104</v>
      </c>
      <c r="D482" s="523">
        <v>1</v>
      </c>
      <c r="E482" s="736">
        <v>8719497266807</v>
      </c>
      <c r="F482" s="747">
        <v>1.75</v>
      </c>
      <c r="G482" s="99"/>
      <c r="H482" s="151">
        <f>SUM(F482*G482)</f>
        <v>0</v>
      </c>
    </row>
    <row r="483" spans="1:8">
      <c r="A483" s="603" t="s">
        <v>2448</v>
      </c>
      <c r="B483" s="521" t="s">
        <v>2449</v>
      </c>
      <c r="C483" s="522" t="s">
        <v>104</v>
      </c>
      <c r="D483" s="523">
        <v>1</v>
      </c>
      <c r="E483" s="736">
        <v>8719497266869</v>
      </c>
      <c r="F483" s="747">
        <v>1.75</v>
      </c>
      <c r="G483" s="99"/>
      <c r="H483" s="151">
        <f t="shared" si="7"/>
        <v>0</v>
      </c>
    </row>
    <row r="484" spans="1:8">
      <c r="A484" s="603" t="s">
        <v>2450</v>
      </c>
      <c r="B484" s="521" t="s">
        <v>2451</v>
      </c>
      <c r="C484" s="522" t="s">
        <v>104</v>
      </c>
      <c r="D484" s="523">
        <v>1</v>
      </c>
      <c r="E484" s="736">
        <v>8719497266883</v>
      </c>
      <c r="F484" s="747">
        <v>1.75</v>
      </c>
      <c r="G484" s="99"/>
      <c r="H484" s="151">
        <f t="shared" si="7"/>
        <v>0</v>
      </c>
    </row>
    <row r="485" spans="1:8">
      <c r="A485" s="603" t="s">
        <v>2452</v>
      </c>
      <c r="B485" s="521" t="s">
        <v>2453</v>
      </c>
      <c r="C485" s="522" t="s">
        <v>104</v>
      </c>
      <c r="D485" s="523">
        <v>1</v>
      </c>
      <c r="E485" s="736">
        <v>8719497266821</v>
      </c>
      <c r="F485" s="747">
        <v>1.75</v>
      </c>
      <c r="G485" s="99"/>
      <c r="H485" s="151">
        <f t="shared" si="7"/>
        <v>0</v>
      </c>
    </row>
    <row r="486" spans="1:8">
      <c r="A486" s="603" t="s">
        <v>2454</v>
      </c>
      <c r="B486" s="521" t="s">
        <v>2455</v>
      </c>
      <c r="C486" s="522" t="s">
        <v>104</v>
      </c>
      <c r="D486" s="523">
        <v>1</v>
      </c>
      <c r="E486" s="736">
        <v>8719497266814</v>
      </c>
      <c r="F486" s="747">
        <v>1.75</v>
      </c>
      <c r="G486" s="99"/>
      <c r="H486" s="151">
        <f t="shared" si="7"/>
        <v>0</v>
      </c>
    </row>
    <row r="487" spans="1:8">
      <c r="A487" s="603" t="s">
        <v>2456</v>
      </c>
      <c r="B487" s="521" t="s">
        <v>2457</v>
      </c>
      <c r="C487" s="522" t="s">
        <v>104</v>
      </c>
      <c r="D487" s="523">
        <v>1</v>
      </c>
      <c r="E487" s="736">
        <v>8719497266838</v>
      </c>
      <c r="F487" s="747">
        <v>1.75</v>
      </c>
      <c r="G487" s="99">
        <v>0</v>
      </c>
      <c r="H487" s="151">
        <f t="shared" si="7"/>
        <v>0</v>
      </c>
    </row>
    <row r="488" spans="1:8" ht="15.75" thickBot="1"/>
    <row r="489" spans="1:8" ht="15.75" thickBot="1">
      <c r="G489" s="681">
        <f>SUM(G209:G487)</f>
        <v>0</v>
      </c>
      <c r="H489" s="682">
        <f>SUM(H209:H487)</f>
        <v>0</v>
      </c>
    </row>
  </sheetData>
  <pageMargins left="0.32291666666666669" right="1.0416666666666666E-2" top="0.84375" bottom="0.57291666666666663" header="0.3" footer="0.3"/>
  <pageSetup paperSize="9" orientation="portrait" horizontalDpi="0" verticalDpi="0" r:id="rId1"/>
  <headerFooter>
    <oddHeader>&amp;L&amp;G&amp;RKatalog Herbst 2020
Walter Mandjes Blumenzwiebeln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I38"/>
  <sheetViews>
    <sheetView showZeros="0" view="pageLayout" zoomScaleNormal="100" workbookViewId="0">
      <selection activeCell="C9" sqref="C9"/>
    </sheetView>
  </sheetViews>
  <sheetFormatPr defaultRowHeight="15"/>
  <cols>
    <col min="2" max="2" width="8.5703125" customWidth="1"/>
    <col min="3" max="3" width="22.42578125" customWidth="1"/>
    <col min="4" max="4" width="6" customWidth="1"/>
    <col min="5" max="5" width="6.140625" bestFit="1" customWidth="1"/>
    <col min="6" max="6" width="17.85546875" customWidth="1"/>
    <col min="7" max="7" width="7.140625" style="38" customWidth="1"/>
    <col min="8" max="8" width="11.85546875" style="395" customWidth="1"/>
    <col min="9" max="9" width="9.140625" style="123"/>
  </cols>
  <sheetData>
    <row r="1" spans="1:9" ht="28.5">
      <c r="A1" s="70" t="s">
        <v>262</v>
      </c>
      <c r="B1" s="14"/>
      <c r="C1" s="2"/>
      <c r="D1" s="2"/>
      <c r="E1" s="2"/>
      <c r="F1" s="2"/>
      <c r="G1" s="127"/>
      <c r="H1" s="483"/>
    </row>
    <row r="2" spans="1:9" ht="15.75">
      <c r="A2" s="52" t="s">
        <v>1271</v>
      </c>
      <c r="B2" s="51"/>
      <c r="C2" s="40"/>
      <c r="D2" s="1"/>
      <c r="E2" s="1"/>
      <c r="H2" s="484"/>
      <c r="I2" s="775" t="s">
        <v>2462</v>
      </c>
    </row>
    <row r="3" spans="1:9" s="1" customFormat="1" ht="15.75" thickBot="1">
      <c r="A3" s="52"/>
      <c r="B3" s="51"/>
      <c r="C3" s="40"/>
      <c r="G3" s="38"/>
      <c r="H3" s="484"/>
      <c r="I3" s="123"/>
    </row>
    <row r="4" spans="1:9" s="774" customFormat="1" ht="25.5">
      <c r="A4" s="768" t="s">
        <v>1275</v>
      </c>
      <c r="B4" s="768" t="s">
        <v>142</v>
      </c>
      <c r="C4" s="769"/>
      <c r="D4" s="768" t="s">
        <v>1272</v>
      </c>
      <c r="E4" s="770" t="s">
        <v>143</v>
      </c>
      <c r="F4" s="768" t="s">
        <v>1193</v>
      </c>
      <c r="G4" s="771" t="s">
        <v>230</v>
      </c>
      <c r="H4" s="772" t="s">
        <v>1194</v>
      </c>
      <c r="I4" s="773" t="s">
        <v>2461</v>
      </c>
    </row>
    <row r="5" spans="1:9" s="35" customFormat="1" ht="14.1" customHeight="1">
      <c r="A5" s="755" t="s">
        <v>1990</v>
      </c>
      <c r="B5" s="756" t="s">
        <v>0</v>
      </c>
      <c r="C5" s="172" t="s">
        <v>1991</v>
      </c>
      <c r="D5" s="173" t="s">
        <v>2</v>
      </c>
      <c r="E5" s="173">
        <v>7</v>
      </c>
      <c r="F5" s="179" t="s">
        <v>1233</v>
      </c>
      <c r="G5" s="757">
        <v>2.5499999999999998</v>
      </c>
      <c r="H5" s="756">
        <v>0</v>
      </c>
      <c r="I5" s="758">
        <f>SUM(G5*H5)</f>
        <v>0</v>
      </c>
    </row>
    <row r="6" spans="1:9" s="35" customFormat="1" ht="14.1" customHeight="1">
      <c r="A6" s="755" t="s">
        <v>1992</v>
      </c>
      <c r="B6" s="756" t="s">
        <v>0</v>
      </c>
      <c r="C6" s="759" t="s">
        <v>1993</v>
      </c>
      <c r="D6" s="173" t="s">
        <v>2</v>
      </c>
      <c r="E6" s="173">
        <v>7</v>
      </c>
      <c r="F6" s="760" t="s">
        <v>1234</v>
      </c>
      <c r="G6" s="757">
        <v>2.5499999999999998</v>
      </c>
      <c r="H6" s="756"/>
      <c r="I6" s="758">
        <f t="shared" ref="I6:I36" si="0">SUM(G6*H6)</f>
        <v>0</v>
      </c>
    </row>
    <row r="7" spans="1:9" s="35" customFormat="1" ht="14.1" customHeight="1">
      <c r="A7" s="761" t="s">
        <v>1198</v>
      </c>
      <c r="B7" s="756" t="s">
        <v>0</v>
      </c>
      <c r="C7" s="762" t="s">
        <v>1217</v>
      </c>
      <c r="D7" s="173" t="s">
        <v>2</v>
      </c>
      <c r="E7" s="173">
        <v>7</v>
      </c>
      <c r="F7" s="179" t="s">
        <v>1235</v>
      </c>
      <c r="G7" s="763">
        <v>2.5499999999999998</v>
      </c>
      <c r="H7" s="756"/>
      <c r="I7" s="758">
        <f t="shared" si="0"/>
        <v>0</v>
      </c>
    </row>
    <row r="8" spans="1:9" s="35" customFormat="1" ht="14.1" customHeight="1">
      <c r="A8" s="761" t="s">
        <v>1994</v>
      </c>
      <c r="B8" s="756" t="s">
        <v>0</v>
      </c>
      <c r="C8" s="762" t="s">
        <v>1995</v>
      </c>
      <c r="D8" s="173" t="s">
        <v>2</v>
      </c>
      <c r="E8" s="173">
        <v>5</v>
      </c>
      <c r="F8" s="179" t="s">
        <v>1236</v>
      </c>
      <c r="G8" s="763">
        <v>2.5499999999999998</v>
      </c>
      <c r="H8" s="756"/>
      <c r="I8" s="758">
        <f t="shared" si="0"/>
        <v>0</v>
      </c>
    </row>
    <row r="9" spans="1:9" s="35" customFormat="1" ht="14.1" customHeight="1">
      <c r="A9" s="761" t="s">
        <v>1199</v>
      </c>
      <c r="B9" s="756" t="s">
        <v>0</v>
      </c>
      <c r="C9" s="762" t="s">
        <v>1218</v>
      </c>
      <c r="D9" s="173" t="s">
        <v>2</v>
      </c>
      <c r="E9" s="173">
        <v>7</v>
      </c>
      <c r="F9" s="95" t="s">
        <v>1237</v>
      </c>
      <c r="G9" s="763">
        <v>2.5499999999999998</v>
      </c>
      <c r="H9" s="756"/>
      <c r="I9" s="758">
        <f t="shared" si="0"/>
        <v>0</v>
      </c>
    </row>
    <row r="10" spans="1:9" s="35" customFormat="1" ht="14.1" customHeight="1">
      <c r="A10" s="761" t="s">
        <v>1200</v>
      </c>
      <c r="B10" s="756" t="s">
        <v>0</v>
      </c>
      <c r="C10" s="762" t="s">
        <v>1219</v>
      </c>
      <c r="D10" s="173" t="s">
        <v>2</v>
      </c>
      <c r="E10" s="173">
        <v>7</v>
      </c>
      <c r="F10" s="95" t="s">
        <v>1238</v>
      </c>
      <c r="G10" s="763">
        <v>2.5499999999999998</v>
      </c>
      <c r="H10" s="756"/>
      <c r="I10" s="758">
        <f t="shared" si="0"/>
        <v>0</v>
      </c>
    </row>
    <row r="11" spans="1:9" s="35" customFormat="1" ht="14.1" customHeight="1">
      <c r="A11" s="761" t="s">
        <v>1996</v>
      </c>
      <c r="B11" s="756" t="s">
        <v>0</v>
      </c>
      <c r="C11" s="762" t="s">
        <v>1997</v>
      </c>
      <c r="D11" s="173" t="s">
        <v>2</v>
      </c>
      <c r="E11" s="173">
        <v>7</v>
      </c>
      <c r="F11" s="179" t="s">
        <v>1239</v>
      </c>
      <c r="G11" s="763">
        <v>2.7</v>
      </c>
      <c r="H11" s="756"/>
      <c r="I11" s="758">
        <f t="shared" si="0"/>
        <v>0</v>
      </c>
    </row>
    <row r="12" spans="1:9" s="35" customFormat="1" ht="14.1" customHeight="1">
      <c r="A12" s="761" t="s">
        <v>1998</v>
      </c>
      <c r="B12" s="756" t="s">
        <v>0</v>
      </c>
      <c r="C12" s="762" t="s">
        <v>1999</v>
      </c>
      <c r="D12" s="173" t="s">
        <v>2</v>
      </c>
      <c r="E12" s="173">
        <v>7</v>
      </c>
      <c r="F12" s="179" t="s">
        <v>1240</v>
      </c>
      <c r="G12" s="763">
        <v>2.5499999999999998</v>
      </c>
      <c r="H12" s="756"/>
      <c r="I12" s="758">
        <f t="shared" si="0"/>
        <v>0</v>
      </c>
    </row>
    <row r="13" spans="1:9" s="35" customFormat="1" ht="14.1" customHeight="1">
      <c r="A13" s="761" t="s">
        <v>1201</v>
      </c>
      <c r="B13" s="756" t="s">
        <v>0</v>
      </c>
      <c r="C13" s="762" t="s">
        <v>2000</v>
      </c>
      <c r="D13" s="173" t="s">
        <v>2</v>
      </c>
      <c r="E13" s="173">
        <v>7</v>
      </c>
      <c r="F13" s="95" t="s">
        <v>1241</v>
      </c>
      <c r="G13" s="763">
        <v>2.5499999999999998</v>
      </c>
      <c r="H13" s="756"/>
      <c r="I13" s="758">
        <f t="shared" si="0"/>
        <v>0</v>
      </c>
    </row>
    <row r="14" spans="1:9" s="35" customFormat="1" ht="14.1" customHeight="1">
      <c r="A14" s="761" t="s">
        <v>1202</v>
      </c>
      <c r="B14" s="756" t="s">
        <v>0</v>
      </c>
      <c r="C14" s="762" t="s">
        <v>1220</v>
      </c>
      <c r="D14" s="173" t="s">
        <v>2</v>
      </c>
      <c r="E14" s="173">
        <v>7</v>
      </c>
      <c r="F14" s="179" t="s">
        <v>1242</v>
      </c>
      <c r="G14" s="763">
        <v>2.85</v>
      </c>
      <c r="H14" s="756"/>
      <c r="I14" s="758">
        <f t="shared" si="0"/>
        <v>0</v>
      </c>
    </row>
    <row r="15" spans="1:9" s="35" customFormat="1" ht="14.1" customHeight="1">
      <c r="A15" s="761" t="s">
        <v>1203</v>
      </c>
      <c r="B15" s="756" t="s">
        <v>0</v>
      </c>
      <c r="C15" s="762" t="s">
        <v>2001</v>
      </c>
      <c r="D15" s="173" t="s">
        <v>2</v>
      </c>
      <c r="E15" s="173">
        <v>7</v>
      </c>
      <c r="F15" s="760" t="s">
        <v>1243</v>
      </c>
      <c r="G15" s="763">
        <v>2.7</v>
      </c>
      <c r="H15" s="756"/>
      <c r="I15" s="758">
        <f t="shared" si="0"/>
        <v>0</v>
      </c>
    </row>
    <row r="16" spans="1:9" s="35" customFormat="1" ht="14.1" customHeight="1">
      <c r="A16" s="761" t="s">
        <v>1204</v>
      </c>
      <c r="B16" s="756" t="s">
        <v>0</v>
      </c>
      <c r="C16" s="762" t="s">
        <v>1221</v>
      </c>
      <c r="D16" s="173" t="s">
        <v>2</v>
      </c>
      <c r="E16" s="173">
        <v>5</v>
      </c>
      <c r="F16" s="95" t="s">
        <v>1244</v>
      </c>
      <c r="G16" s="763">
        <v>2.85</v>
      </c>
      <c r="H16" s="756"/>
      <c r="I16" s="758">
        <f t="shared" si="0"/>
        <v>0</v>
      </c>
    </row>
    <row r="17" spans="1:9" s="35" customFormat="1" ht="14.1" customHeight="1">
      <c r="A17" s="761" t="s">
        <v>1205</v>
      </c>
      <c r="B17" s="756" t="s">
        <v>0</v>
      </c>
      <c r="C17" s="762" t="s">
        <v>1222</v>
      </c>
      <c r="D17" s="173" t="s">
        <v>2</v>
      </c>
      <c r="E17" s="173">
        <v>5</v>
      </c>
      <c r="F17" s="95" t="s">
        <v>1245</v>
      </c>
      <c r="G17" s="763">
        <v>2.75</v>
      </c>
      <c r="H17" s="756"/>
      <c r="I17" s="758">
        <f t="shared" si="0"/>
        <v>0</v>
      </c>
    </row>
    <row r="18" spans="1:9" s="35" customFormat="1" ht="14.1" customHeight="1">
      <c r="A18" s="761" t="s">
        <v>2002</v>
      </c>
      <c r="B18" s="756" t="s">
        <v>0</v>
      </c>
      <c r="C18" s="762" t="s">
        <v>2003</v>
      </c>
      <c r="D18" s="173" t="s">
        <v>2</v>
      </c>
      <c r="E18" s="173">
        <v>7</v>
      </c>
      <c r="F18" s="95" t="s">
        <v>1246</v>
      </c>
      <c r="G18" s="763">
        <v>2.5499999999999998</v>
      </c>
      <c r="H18" s="756"/>
      <c r="I18" s="758">
        <f t="shared" si="0"/>
        <v>0</v>
      </c>
    </row>
    <row r="19" spans="1:9" s="35" customFormat="1" ht="14.1" customHeight="1">
      <c r="A19" s="761" t="s">
        <v>2004</v>
      </c>
      <c r="B19" s="756" t="s">
        <v>0</v>
      </c>
      <c r="C19" s="762" t="s">
        <v>2005</v>
      </c>
      <c r="D19" s="173" t="s">
        <v>2</v>
      </c>
      <c r="E19" s="173">
        <v>7</v>
      </c>
      <c r="F19" s="179" t="s">
        <v>1247</v>
      </c>
      <c r="G19" s="763">
        <v>2.5499999999999998</v>
      </c>
      <c r="H19" s="756"/>
      <c r="I19" s="758">
        <f t="shared" si="0"/>
        <v>0</v>
      </c>
    </row>
    <row r="20" spans="1:9" s="35" customFormat="1" ht="14.1" customHeight="1">
      <c r="A20" s="761" t="s">
        <v>1206</v>
      </c>
      <c r="B20" s="756" t="s">
        <v>0</v>
      </c>
      <c r="C20" s="762" t="s">
        <v>1223</v>
      </c>
      <c r="D20" s="173" t="s">
        <v>2</v>
      </c>
      <c r="E20" s="173">
        <v>7</v>
      </c>
      <c r="F20" s="179" t="s">
        <v>1248</v>
      </c>
      <c r="G20" s="763">
        <v>2.5</v>
      </c>
      <c r="H20" s="756"/>
      <c r="I20" s="758">
        <f t="shared" si="0"/>
        <v>0</v>
      </c>
    </row>
    <row r="21" spans="1:9" s="35" customFormat="1" ht="14.1" customHeight="1">
      <c r="A21" s="761" t="s">
        <v>1207</v>
      </c>
      <c r="B21" s="756" t="s">
        <v>0</v>
      </c>
      <c r="C21" s="172" t="s">
        <v>1224</v>
      </c>
      <c r="D21" s="173" t="s">
        <v>2</v>
      </c>
      <c r="E21" s="173">
        <v>7</v>
      </c>
      <c r="F21" s="179" t="s">
        <v>1249</v>
      </c>
      <c r="G21" s="763">
        <v>2.5499999999999998</v>
      </c>
      <c r="H21" s="756"/>
      <c r="I21" s="758">
        <f t="shared" si="0"/>
        <v>0</v>
      </c>
    </row>
    <row r="22" spans="1:9" s="35" customFormat="1" ht="14.1" customHeight="1">
      <c r="A22" s="761" t="s">
        <v>1208</v>
      </c>
      <c r="B22" s="756" t="s">
        <v>0</v>
      </c>
      <c r="C22" s="762" t="s">
        <v>1225</v>
      </c>
      <c r="D22" s="173" t="s">
        <v>2</v>
      </c>
      <c r="E22" s="173">
        <v>7</v>
      </c>
      <c r="F22" s="179" t="s">
        <v>1250</v>
      </c>
      <c r="G22" s="763">
        <v>2.7</v>
      </c>
      <c r="H22" s="756"/>
      <c r="I22" s="758">
        <f t="shared" si="0"/>
        <v>0</v>
      </c>
    </row>
    <row r="23" spans="1:9" s="35" customFormat="1" ht="14.1" customHeight="1">
      <c r="A23" s="761" t="s">
        <v>2006</v>
      </c>
      <c r="B23" s="756" t="s">
        <v>0</v>
      </c>
      <c r="C23" s="762" t="s">
        <v>2007</v>
      </c>
      <c r="D23" s="173" t="s">
        <v>2</v>
      </c>
      <c r="E23" s="173">
        <v>7</v>
      </c>
      <c r="F23" s="179" t="s">
        <v>1251</v>
      </c>
      <c r="G23" s="763">
        <v>2.4500000000000002</v>
      </c>
      <c r="H23" s="756"/>
      <c r="I23" s="758">
        <f t="shared" si="0"/>
        <v>0</v>
      </c>
    </row>
    <row r="24" spans="1:9" s="35" customFormat="1" ht="14.1" customHeight="1">
      <c r="A24" s="761" t="s">
        <v>2008</v>
      </c>
      <c r="B24" s="756" t="s">
        <v>0</v>
      </c>
      <c r="C24" s="762" t="s">
        <v>2009</v>
      </c>
      <c r="D24" s="173" t="s">
        <v>2</v>
      </c>
      <c r="E24" s="173">
        <v>7</v>
      </c>
      <c r="F24" s="179" t="s">
        <v>1252</v>
      </c>
      <c r="G24" s="763">
        <v>2.75</v>
      </c>
      <c r="H24" s="756"/>
      <c r="I24" s="758">
        <f t="shared" si="0"/>
        <v>0</v>
      </c>
    </row>
    <row r="25" spans="1:9" s="35" customFormat="1" ht="14.1" customHeight="1">
      <c r="A25" s="761" t="s">
        <v>1209</v>
      </c>
      <c r="B25" s="756" t="s">
        <v>0</v>
      </c>
      <c r="C25" s="762" t="s">
        <v>1226</v>
      </c>
      <c r="D25" s="173" t="s">
        <v>2</v>
      </c>
      <c r="E25" s="173">
        <v>7</v>
      </c>
      <c r="F25" s="179" t="s">
        <v>1253</v>
      </c>
      <c r="G25" s="763">
        <v>2.4500000000000002</v>
      </c>
      <c r="H25" s="756"/>
      <c r="I25" s="758">
        <f t="shared" si="0"/>
        <v>0</v>
      </c>
    </row>
    <row r="26" spans="1:9" s="35" customFormat="1" ht="14.1" customHeight="1">
      <c r="A26" s="761" t="s">
        <v>1210</v>
      </c>
      <c r="B26" s="756" t="s">
        <v>0</v>
      </c>
      <c r="C26" s="762" t="s">
        <v>1227</v>
      </c>
      <c r="D26" s="173" t="s">
        <v>2</v>
      </c>
      <c r="E26" s="173">
        <v>7</v>
      </c>
      <c r="F26" s="95" t="s">
        <v>1254</v>
      </c>
      <c r="G26" s="763">
        <v>2.5499999999999998</v>
      </c>
      <c r="H26" s="756"/>
      <c r="I26" s="758">
        <f t="shared" si="0"/>
        <v>0</v>
      </c>
    </row>
    <row r="27" spans="1:9" s="35" customFormat="1" ht="14.1" customHeight="1">
      <c r="A27" s="761" t="s">
        <v>1211</v>
      </c>
      <c r="B27" s="756" t="s">
        <v>0</v>
      </c>
      <c r="C27" s="762" t="s">
        <v>1228</v>
      </c>
      <c r="D27" s="173" t="s">
        <v>2</v>
      </c>
      <c r="E27" s="173">
        <v>7</v>
      </c>
      <c r="F27" s="179" t="s">
        <v>1255</v>
      </c>
      <c r="G27" s="763">
        <v>2.5499999999999998</v>
      </c>
      <c r="H27" s="756"/>
      <c r="I27" s="758">
        <f t="shared" si="0"/>
        <v>0</v>
      </c>
    </row>
    <row r="28" spans="1:9" s="35" customFormat="1" ht="14.1" customHeight="1">
      <c r="A28" s="761" t="s">
        <v>2010</v>
      </c>
      <c r="B28" s="756" t="s">
        <v>0</v>
      </c>
      <c r="C28" s="762" t="s">
        <v>2011</v>
      </c>
      <c r="D28" s="173" t="s">
        <v>2</v>
      </c>
      <c r="E28" s="173">
        <v>7</v>
      </c>
      <c r="F28" s="95" t="s">
        <v>1256</v>
      </c>
      <c r="G28" s="763">
        <v>3.45</v>
      </c>
      <c r="H28" s="756"/>
      <c r="I28" s="758">
        <f t="shared" si="0"/>
        <v>0</v>
      </c>
    </row>
    <row r="29" spans="1:9" s="35" customFormat="1" ht="14.1" customHeight="1">
      <c r="A29" s="761" t="s">
        <v>2012</v>
      </c>
      <c r="B29" s="756" t="s">
        <v>0</v>
      </c>
      <c r="C29" s="762" t="s">
        <v>2013</v>
      </c>
      <c r="D29" s="173" t="s">
        <v>2</v>
      </c>
      <c r="E29" s="764">
        <v>7</v>
      </c>
      <c r="F29" s="765">
        <v>8719474818876</v>
      </c>
      <c r="G29" s="763">
        <v>2.75</v>
      </c>
      <c r="H29" s="756"/>
      <c r="I29" s="758">
        <f t="shared" si="0"/>
        <v>0</v>
      </c>
    </row>
    <row r="30" spans="1:9" s="35" customFormat="1" ht="14.1" customHeight="1">
      <c r="A30" s="761" t="s">
        <v>1212</v>
      </c>
      <c r="B30" s="756" t="s">
        <v>0</v>
      </c>
      <c r="C30" s="762" t="s">
        <v>43</v>
      </c>
      <c r="D30" s="173" t="s">
        <v>2</v>
      </c>
      <c r="E30" s="764">
        <v>7</v>
      </c>
      <c r="F30" s="765" t="s">
        <v>1252</v>
      </c>
      <c r="G30" s="763">
        <v>2.58</v>
      </c>
      <c r="H30" s="756"/>
      <c r="I30" s="758">
        <f t="shared" si="0"/>
        <v>0</v>
      </c>
    </row>
    <row r="31" spans="1:9" s="35" customFormat="1" ht="14.1" customHeight="1">
      <c r="A31" s="761" t="s">
        <v>1213</v>
      </c>
      <c r="B31" s="756" t="s">
        <v>0</v>
      </c>
      <c r="C31" s="762" t="s">
        <v>1229</v>
      </c>
      <c r="D31" s="173" t="s">
        <v>2</v>
      </c>
      <c r="E31" s="764">
        <v>7</v>
      </c>
      <c r="F31" s="765" t="s">
        <v>1253</v>
      </c>
      <c r="G31" s="763">
        <v>2.75</v>
      </c>
      <c r="H31" s="756"/>
      <c r="I31" s="758">
        <f t="shared" si="0"/>
        <v>0</v>
      </c>
    </row>
    <row r="32" spans="1:9" s="35" customFormat="1" ht="14.1" customHeight="1">
      <c r="A32" s="761" t="s">
        <v>2014</v>
      </c>
      <c r="B32" s="756" t="s">
        <v>0</v>
      </c>
      <c r="C32" s="762" t="s">
        <v>2015</v>
      </c>
      <c r="D32" s="173" t="s">
        <v>2</v>
      </c>
      <c r="E32" s="764">
        <v>7</v>
      </c>
      <c r="F32" s="766">
        <v>8719474812317</v>
      </c>
      <c r="G32" s="763">
        <v>2.5</v>
      </c>
      <c r="H32" s="756"/>
      <c r="I32" s="758">
        <f t="shared" si="0"/>
        <v>0</v>
      </c>
    </row>
    <row r="33" spans="1:9" s="35" customFormat="1" ht="14.1" customHeight="1">
      <c r="A33" s="182" t="s">
        <v>1214</v>
      </c>
      <c r="B33" s="756" t="s">
        <v>0</v>
      </c>
      <c r="C33" s="767" t="s">
        <v>1230</v>
      </c>
      <c r="D33" s="173" t="s">
        <v>2</v>
      </c>
      <c r="E33" s="173">
        <v>7</v>
      </c>
      <c r="F33" s="95" t="s">
        <v>1254</v>
      </c>
      <c r="G33" s="170">
        <v>2.7</v>
      </c>
      <c r="H33" s="756">
        <v>0</v>
      </c>
      <c r="I33" s="758">
        <f t="shared" si="0"/>
        <v>0</v>
      </c>
    </row>
    <row r="34" spans="1:9" s="35" customFormat="1" ht="14.1" customHeight="1">
      <c r="A34" s="182" t="s">
        <v>2016</v>
      </c>
      <c r="B34" s="756" t="s">
        <v>0</v>
      </c>
      <c r="C34" s="767" t="s">
        <v>2017</v>
      </c>
      <c r="D34" s="173" t="s">
        <v>2</v>
      </c>
      <c r="E34" s="173">
        <v>7</v>
      </c>
      <c r="F34" s="179">
        <v>8719474812324</v>
      </c>
      <c r="G34" s="170">
        <v>2.5</v>
      </c>
      <c r="H34" s="756"/>
      <c r="I34" s="758">
        <f t="shared" si="0"/>
        <v>0</v>
      </c>
    </row>
    <row r="35" spans="1:9" s="35" customFormat="1" ht="14.1" customHeight="1">
      <c r="A35" s="182" t="s">
        <v>1215</v>
      </c>
      <c r="B35" s="756" t="s">
        <v>0</v>
      </c>
      <c r="C35" s="767" t="s">
        <v>1231</v>
      </c>
      <c r="D35" s="173" t="s">
        <v>2</v>
      </c>
      <c r="E35" s="173">
        <v>7</v>
      </c>
      <c r="F35" s="179" t="s">
        <v>1255</v>
      </c>
      <c r="G35" s="170">
        <v>2.5499999999999998</v>
      </c>
      <c r="H35" s="756">
        <v>0</v>
      </c>
      <c r="I35" s="758">
        <f t="shared" si="0"/>
        <v>0</v>
      </c>
    </row>
    <row r="36" spans="1:9" s="35" customFormat="1" ht="14.1" customHeight="1">
      <c r="A36" s="182" t="s">
        <v>1216</v>
      </c>
      <c r="B36" s="756" t="s">
        <v>0</v>
      </c>
      <c r="C36" s="767" t="s">
        <v>1232</v>
      </c>
      <c r="D36" s="173" t="s">
        <v>2</v>
      </c>
      <c r="E36" s="173">
        <v>7</v>
      </c>
      <c r="F36" s="95" t="s">
        <v>1256</v>
      </c>
      <c r="G36" s="170">
        <v>3.0500000000000003</v>
      </c>
      <c r="H36" s="756"/>
      <c r="I36" s="758">
        <f t="shared" si="0"/>
        <v>0</v>
      </c>
    </row>
    <row r="37" spans="1:9" s="1" customFormat="1" ht="16.5" thickBot="1">
      <c r="A37" s="475"/>
      <c r="B37" s="476"/>
      <c r="C37" s="477"/>
      <c r="D37" s="474"/>
      <c r="E37" s="474"/>
      <c r="F37" s="478"/>
      <c r="G37" s="479"/>
      <c r="H37" s="485"/>
      <c r="I37" s="482"/>
    </row>
    <row r="38" spans="1:9" ht="16.5" thickBot="1">
      <c r="A38" s="480"/>
      <c r="B38" s="480"/>
      <c r="C38" s="480"/>
      <c r="D38" s="480"/>
      <c r="E38" s="480"/>
      <c r="F38" s="480"/>
      <c r="G38" s="481" t="s">
        <v>148</v>
      </c>
      <c r="H38" s="855">
        <f>SUM(H5:H36)</f>
        <v>0</v>
      </c>
      <c r="I38" s="856">
        <f>SUM(I5:I36)</f>
        <v>0</v>
      </c>
    </row>
  </sheetData>
  <pageMargins left="0.39583333333333331" right="0.10416666666666667" top="0.75" bottom="0.75" header="0.3" footer="0.3"/>
  <pageSetup paperSize="9" orientation="portrait" horizontalDpi="0" verticalDpi="0" r:id="rId1"/>
  <headerFooter>
    <oddHeader>&amp;L&amp;G&amp;RKatalog Herbst 2020
Walter Mandjes Blumenzwiebeln</oddHeader>
    <oddFooter>&amp;C&amp;10T: 0031647892036, F: 0031247502985, E: info@waltermandjesblumenzwiebeln.nl, www.waltermandjesblumenzwiebeln.nl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P121"/>
  <sheetViews>
    <sheetView showZeros="0" tabSelected="1" view="pageLayout" topLeftCell="A109" zoomScaleNormal="100" workbookViewId="0">
      <selection activeCell="F159" sqref="A124:F159"/>
    </sheetView>
  </sheetViews>
  <sheetFormatPr defaultRowHeight="15"/>
  <cols>
    <col min="1" max="1" width="6.7109375" customWidth="1"/>
    <col min="2" max="2" width="32.42578125" customWidth="1"/>
    <col min="3" max="3" width="15.5703125" style="45" customWidth="1"/>
    <col min="4" max="4" width="11.7109375" customWidth="1"/>
    <col min="5" max="5" width="15.85546875" customWidth="1"/>
    <col min="6" max="6" width="12.7109375" style="554" customWidth="1"/>
  </cols>
  <sheetData>
    <row r="1" spans="1:16" ht="24" customHeight="1" thickBot="1">
      <c r="A1" s="73" t="s">
        <v>1434</v>
      </c>
      <c r="C1" s="74"/>
      <c r="F1" s="882" t="s">
        <v>2600</v>
      </c>
    </row>
    <row r="2" spans="1:16" ht="17.25" customHeight="1">
      <c r="A2" s="84"/>
      <c r="B2" s="85" t="s">
        <v>1317</v>
      </c>
      <c r="C2" s="930" t="s">
        <v>1344</v>
      </c>
      <c r="D2" s="931"/>
      <c r="E2" s="86">
        <v>3.75</v>
      </c>
      <c r="F2" s="926" t="s">
        <v>1281</v>
      </c>
      <c r="G2" s="42"/>
    </row>
    <row r="3" spans="1:16" ht="15" customHeight="1" thickBot="1">
      <c r="A3" s="87"/>
      <c r="B3" s="88"/>
      <c r="C3" s="928" t="s">
        <v>1280</v>
      </c>
      <c r="D3" s="929"/>
      <c r="E3" s="152">
        <v>3.5</v>
      </c>
      <c r="F3" s="927"/>
      <c r="G3" s="42"/>
    </row>
    <row r="4" spans="1:16" ht="8.25" customHeight="1">
      <c r="A4" s="83"/>
      <c r="B4" s="65"/>
      <c r="C4" s="74"/>
      <c r="D4" s="40"/>
      <c r="E4" s="83"/>
      <c r="F4" s="51"/>
    </row>
    <row r="5" spans="1:16" s="72" customFormat="1" ht="20.25" customHeight="1">
      <c r="A5" s="90" t="s">
        <v>2053</v>
      </c>
      <c r="B5" s="91"/>
      <c r="C5" s="92">
        <v>6.99</v>
      </c>
      <c r="D5" s="93" t="s">
        <v>260</v>
      </c>
      <c r="E5" s="503">
        <v>6.49</v>
      </c>
      <c r="F5" s="51" t="s">
        <v>1282</v>
      </c>
      <c r="G5"/>
      <c r="H5"/>
      <c r="I5"/>
      <c r="J5"/>
      <c r="K5"/>
      <c r="L5"/>
      <c r="M5"/>
      <c r="N5"/>
      <c r="O5"/>
      <c r="P5"/>
    </row>
    <row r="6" spans="1:16" s="72" customFormat="1" ht="7.5" customHeight="1" thickBot="1">
      <c r="A6" s="41"/>
      <c r="B6" s="41"/>
      <c r="C6" s="75"/>
      <c r="D6" s="75"/>
      <c r="E6" s="75"/>
      <c r="F6" s="881"/>
      <c r="G6"/>
      <c r="H6"/>
      <c r="I6"/>
      <c r="J6"/>
      <c r="K6"/>
      <c r="L6"/>
      <c r="M6"/>
      <c r="N6"/>
      <c r="O6"/>
      <c r="P6"/>
    </row>
    <row r="7" spans="1:16" s="72" customFormat="1" ht="29.25" customHeight="1">
      <c r="A7" s="504" t="s">
        <v>1273</v>
      </c>
      <c r="B7" s="505" t="s">
        <v>1274</v>
      </c>
      <c r="C7" s="506" t="s">
        <v>1272</v>
      </c>
      <c r="D7" s="507" t="s">
        <v>143</v>
      </c>
      <c r="E7" s="486" t="s">
        <v>2054</v>
      </c>
      <c r="F7" s="508" t="s">
        <v>1319</v>
      </c>
      <c r="G7"/>
      <c r="H7"/>
      <c r="I7"/>
      <c r="J7"/>
      <c r="K7"/>
      <c r="L7"/>
      <c r="M7"/>
      <c r="N7"/>
      <c r="O7"/>
    </row>
    <row r="8" spans="1:16" s="72" customFormat="1" ht="14.25" customHeight="1">
      <c r="A8" s="509">
        <v>10000</v>
      </c>
      <c r="B8" s="510" t="s">
        <v>2178</v>
      </c>
      <c r="C8" s="454" t="s">
        <v>57</v>
      </c>
      <c r="D8" s="511">
        <v>15</v>
      </c>
      <c r="E8" s="512">
        <v>8719474818777</v>
      </c>
      <c r="F8" s="371">
        <v>0</v>
      </c>
      <c r="G8"/>
      <c r="H8"/>
      <c r="I8"/>
      <c r="J8"/>
      <c r="K8"/>
      <c r="L8"/>
      <c r="M8"/>
      <c r="N8"/>
      <c r="O8"/>
    </row>
    <row r="9" spans="1:16" s="72" customFormat="1" ht="14.1" customHeight="1">
      <c r="A9" s="489">
        <v>10005</v>
      </c>
      <c r="B9" s="513" t="s">
        <v>2025</v>
      </c>
      <c r="C9" s="456" t="s">
        <v>60</v>
      </c>
      <c r="D9" s="514">
        <v>30</v>
      </c>
      <c r="E9" s="515">
        <v>8719075292549</v>
      </c>
      <c r="F9" s="371"/>
      <c r="G9"/>
      <c r="H9"/>
      <c r="I9"/>
      <c r="J9"/>
      <c r="K9"/>
      <c r="L9"/>
      <c r="M9"/>
      <c r="N9"/>
      <c r="O9"/>
    </row>
    <row r="10" spans="1:16" s="72" customFormat="1" ht="14.1" customHeight="1">
      <c r="A10" s="489">
        <v>10010</v>
      </c>
      <c r="B10" s="513" t="s">
        <v>2026</v>
      </c>
      <c r="C10" s="456" t="s">
        <v>174</v>
      </c>
      <c r="D10" s="514">
        <v>3</v>
      </c>
      <c r="E10" s="515">
        <v>8719075292532</v>
      </c>
      <c r="F10" s="371"/>
      <c r="G10"/>
      <c r="H10"/>
      <c r="I10"/>
      <c r="J10"/>
      <c r="K10"/>
      <c r="L10"/>
      <c r="M10"/>
      <c r="N10"/>
      <c r="O10"/>
    </row>
    <row r="11" spans="1:16" s="72" customFormat="1" ht="14.1" customHeight="1">
      <c r="A11" s="489">
        <v>10012</v>
      </c>
      <c r="B11" s="513" t="s">
        <v>2027</v>
      </c>
      <c r="C11" s="456" t="s">
        <v>151</v>
      </c>
      <c r="D11" s="514">
        <v>2</v>
      </c>
      <c r="E11" s="515">
        <v>8719497262472</v>
      </c>
      <c r="F11" s="371"/>
      <c r="G11"/>
      <c r="H11"/>
      <c r="I11"/>
      <c r="J11"/>
      <c r="K11"/>
      <c r="L11"/>
      <c r="M11"/>
      <c r="N11"/>
      <c r="O11"/>
    </row>
    <row r="12" spans="1:16" s="72" customFormat="1" ht="14.1" customHeight="1">
      <c r="A12" s="489">
        <v>10015</v>
      </c>
      <c r="B12" s="513" t="s">
        <v>2028</v>
      </c>
      <c r="C12" s="456" t="s">
        <v>163</v>
      </c>
      <c r="D12" s="514">
        <v>3</v>
      </c>
      <c r="E12" s="515" t="s">
        <v>2055</v>
      </c>
      <c r="F12" s="371"/>
      <c r="G12"/>
      <c r="H12"/>
      <c r="I12"/>
      <c r="J12"/>
      <c r="K12"/>
      <c r="L12"/>
      <c r="M12"/>
      <c r="N12"/>
      <c r="O12"/>
    </row>
    <row r="13" spans="1:16" s="72" customFormat="1" ht="14.1" customHeight="1">
      <c r="A13" s="489">
        <v>10020</v>
      </c>
      <c r="B13" s="513" t="s">
        <v>2029</v>
      </c>
      <c r="C13" s="456" t="s">
        <v>2</v>
      </c>
      <c r="D13" s="514">
        <v>15</v>
      </c>
      <c r="E13" s="515" t="s">
        <v>2056</v>
      </c>
      <c r="F13" s="371"/>
      <c r="G13"/>
      <c r="H13"/>
      <c r="I13"/>
      <c r="J13"/>
      <c r="K13"/>
      <c r="L13"/>
      <c r="M13"/>
      <c r="N13"/>
      <c r="O13"/>
    </row>
    <row r="14" spans="1:16" s="72" customFormat="1" ht="14.1" customHeight="1">
      <c r="A14" s="489">
        <v>10027</v>
      </c>
      <c r="B14" s="516" t="s">
        <v>2030</v>
      </c>
      <c r="C14" s="517" t="s">
        <v>60</v>
      </c>
      <c r="D14" s="518">
        <v>50</v>
      </c>
      <c r="E14" s="515">
        <v>8719497266654</v>
      </c>
      <c r="F14" s="371"/>
      <c r="G14"/>
      <c r="H14"/>
      <c r="I14"/>
      <c r="J14"/>
      <c r="K14"/>
      <c r="L14"/>
      <c r="M14"/>
      <c r="N14"/>
      <c r="O14"/>
    </row>
    <row r="15" spans="1:16" s="72" customFormat="1" ht="14.1" customHeight="1">
      <c r="A15" s="489">
        <v>10025</v>
      </c>
      <c r="B15" s="516" t="s">
        <v>2031</v>
      </c>
      <c r="C15" s="517" t="s">
        <v>60</v>
      </c>
      <c r="D15" s="518">
        <v>100</v>
      </c>
      <c r="E15" s="515" t="s">
        <v>2057</v>
      </c>
      <c r="F15" s="371"/>
      <c r="G15"/>
      <c r="H15"/>
      <c r="I15"/>
      <c r="J15"/>
      <c r="K15"/>
      <c r="L15"/>
      <c r="M15"/>
      <c r="N15"/>
      <c r="O15"/>
    </row>
    <row r="16" spans="1:16" s="72" customFormat="1" ht="14.1" customHeight="1">
      <c r="A16" s="489">
        <v>10030</v>
      </c>
      <c r="B16" s="516" t="s">
        <v>2032</v>
      </c>
      <c r="C16" s="517" t="s">
        <v>110</v>
      </c>
      <c r="D16" s="518">
        <v>15</v>
      </c>
      <c r="E16" s="515" t="s">
        <v>2058</v>
      </c>
      <c r="F16" s="371"/>
      <c r="G16"/>
      <c r="H16"/>
      <c r="I16"/>
      <c r="J16"/>
      <c r="K16"/>
      <c r="L16"/>
      <c r="M16"/>
      <c r="N16"/>
      <c r="O16"/>
    </row>
    <row r="17" spans="1:15" s="72" customFormat="1" ht="14.1" customHeight="1">
      <c r="A17" s="489">
        <v>10035</v>
      </c>
      <c r="B17" s="513" t="s">
        <v>2033</v>
      </c>
      <c r="C17" s="456" t="s">
        <v>60</v>
      </c>
      <c r="D17" s="514">
        <v>50</v>
      </c>
      <c r="E17" s="515">
        <v>8719075293096</v>
      </c>
      <c r="F17" s="371"/>
      <c r="G17"/>
      <c r="H17"/>
      <c r="I17"/>
      <c r="J17"/>
      <c r="K17"/>
      <c r="L17"/>
      <c r="M17"/>
      <c r="N17"/>
      <c r="O17"/>
    </row>
    <row r="18" spans="1:15" s="72" customFormat="1" ht="14.1" customHeight="1">
      <c r="A18" s="489">
        <v>10040</v>
      </c>
      <c r="B18" s="513" t="s">
        <v>2034</v>
      </c>
      <c r="C18" s="456" t="s">
        <v>60</v>
      </c>
      <c r="D18" s="514">
        <v>50</v>
      </c>
      <c r="E18" s="515" t="s">
        <v>2059</v>
      </c>
      <c r="F18" s="371"/>
      <c r="G18"/>
      <c r="H18"/>
      <c r="I18"/>
      <c r="J18"/>
      <c r="K18"/>
      <c r="L18"/>
      <c r="M18"/>
      <c r="N18"/>
      <c r="O18"/>
    </row>
    <row r="19" spans="1:15" s="72" customFormat="1" ht="14.1" customHeight="1">
      <c r="A19" s="489">
        <v>10135</v>
      </c>
      <c r="B19" s="519" t="s">
        <v>2035</v>
      </c>
      <c r="C19" s="456" t="s">
        <v>60</v>
      </c>
      <c r="D19" s="514">
        <v>100</v>
      </c>
      <c r="E19" s="515" t="s">
        <v>2060</v>
      </c>
      <c r="F19" s="371"/>
      <c r="G19"/>
      <c r="H19"/>
      <c r="I19"/>
      <c r="J19"/>
      <c r="K19"/>
      <c r="L19"/>
      <c r="M19"/>
      <c r="N19"/>
      <c r="O19"/>
    </row>
    <row r="20" spans="1:15" s="72" customFormat="1" ht="14.1" customHeight="1">
      <c r="A20" s="489">
        <v>10045</v>
      </c>
      <c r="B20" s="513" t="s">
        <v>2097</v>
      </c>
      <c r="C20" s="456" t="s">
        <v>126</v>
      </c>
      <c r="D20" s="514">
        <v>30</v>
      </c>
      <c r="E20" s="515">
        <v>8719075292587</v>
      </c>
      <c r="F20" s="371"/>
      <c r="G20"/>
      <c r="H20"/>
      <c r="I20"/>
      <c r="J20"/>
      <c r="K20"/>
      <c r="L20"/>
      <c r="M20"/>
      <c r="N20"/>
      <c r="O20"/>
    </row>
    <row r="21" spans="1:15" s="72" customFormat="1" ht="14.1" customHeight="1">
      <c r="A21" s="489">
        <v>10055</v>
      </c>
      <c r="B21" s="513" t="s">
        <v>2098</v>
      </c>
      <c r="C21" s="456" t="s">
        <v>126</v>
      </c>
      <c r="D21" s="514">
        <v>30</v>
      </c>
      <c r="E21" s="515">
        <v>8719075292594</v>
      </c>
      <c r="F21" s="371"/>
      <c r="G21"/>
      <c r="H21"/>
      <c r="I21"/>
      <c r="J21"/>
      <c r="K21"/>
      <c r="L21"/>
      <c r="M21"/>
      <c r="N21"/>
      <c r="O21"/>
    </row>
    <row r="22" spans="1:15" s="72" customFormat="1" ht="14.1" customHeight="1">
      <c r="A22" s="489">
        <v>10060</v>
      </c>
      <c r="B22" s="513" t="s">
        <v>2099</v>
      </c>
      <c r="C22" s="456" t="s">
        <v>126</v>
      </c>
      <c r="D22" s="514">
        <v>30</v>
      </c>
      <c r="E22" s="515">
        <v>8719075292600</v>
      </c>
      <c r="F22" s="371"/>
      <c r="G22"/>
      <c r="H22"/>
      <c r="I22"/>
      <c r="J22"/>
      <c r="K22"/>
      <c r="L22"/>
      <c r="M22"/>
      <c r="N22"/>
      <c r="O22"/>
    </row>
    <row r="23" spans="1:15" s="72" customFormat="1" ht="14.1" customHeight="1">
      <c r="A23" s="489">
        <v>10050</v>
      </c>
      <c r="B23" s="513" t="s">
        <v>2100</v>
      </c>
      <c r="C23" s="456" t="s">
        <v>126</v>
      </c>
      <c r="D23" s="514">
        <v>30</v>
      </c>
      <c r="E23" s="515" t="s">
        <v>2061</v>
      </c>
      <c r="F23" s="371"/>
      <c r="G23"/>
      <c r="H23"/>
      <c r="I23"/>
      <c r="J23"/>
      <c r="K23"/>
      <c r="L23"/>
      <c r="M23"/>
      <c r="N23"/>
      <c r="O23"/>
    </row>
    <row r="24" spans="1:15" s="72" customFormat="1" ht="14.1" customHeight="1">
      <c r="A24" s="489">
        <v>10061</v>
      </c>
      <c r="B24" s="513" t="s">
        <v>2101</v>
      </c>
      <c r="C24" s="456" t="s">
        <v>126</v>
      </c>
      <c r="D24" s="514">
        <v>30</v>
      </c>
      <c r="E24" s="515">
        <v>8719497262489</v>
      </c>
      <c r="F24" s="371"/>
      <c r="G24"/>
      <c r="H24"/>
      <c r="I24"/>
      <c r="J24"/>
      <c r="K24"/>
      <c r="L24"/>
      <c r="M24"/>
      <c r="N24"/>
      <c r="O24"/>
    </row>
    <row r="25" spans="1:15" s="72" customFormat="1" ht="14.1" customHeight="1">
      <c r="A25" s="489">
        <v>10063</v>
      </c>
      <c r="B25" s="513" t="s">
        <v>2102</v>
      </c>
      <c r="C25" s="456" t="s">
        <v>60</v>
      </c>
      <c r="D25" s="514">
        <v>75</v>
      </c>
      <c r="E25" s="515">
        <v>8719474812188</v>
      </c>
      <c r="F25" s="371"/>
      <c r="G25"/>
      <c r="H25"/>
      <c r="I25"/>
      <c r="J25"/>
      <c r="K25"/>
      <c r="L25"/>
      <c r="M25"/>
      <c r="N25"/>
      <c r="O25"/>
    </row>
    <row r="26" spans="1:15" s="72" customFormat="1" ht="14.1" customHeight="1">
      <c r="A26" s="489">
        <v>10065</v>
      </c>
      <c r="B26" s="513" t="s">
        <v>2103</v>
      </c>
      <c r="C26" s="456" t="s">
        <v>60</v>
      </c>
      <c r="D26" s="514">
        <v>75</v>
      </c>
      <c r="E26" s="515">
        <v>8719015292648</v>
      </c>
      <c r="F26" s="371"/>
      <c r="G26"/>
      <c r="H26"/>
      <c r="I26"/>
      <c r="J26"/>
      <c r="K26"/>
      <c r="L26"/>
      <c r="M26"/>
      <c r="N26"/>
      <c r="O26"/>
    </row>
    <row r="27" spans="1:15" s="72" customFormat="1" ht="14.1" customHeight="1">
      <c r="A27" s="489">
        <v>10070</v>
      </c>
      <c r="B27" s="513" t="s">
        <v>2036</v>
      </c>
      <c r="C27" s="456" t="s">
        <v>115</v>
      </c>
      <c r="D27" s="514">
        <v>5</v>
      </c>
      <c r="E27" s="515" t="s">
        <v>2062</v>
      </c>
      <c r="F27" s="371"/>
      <c r="G27"/>
      <c r="H27"/>
      <c r="I27"/>
      <c r="J27"/>
      <c r="K27"/>
      <c r="L27"/>
      <c r="M27"/>
      <c r="N27"/>
      <c r="O27"/>
    </row>
    <row r="28" spans="1:15" s="72" customFormat="1" ht="14.1" customHeight="1">
      <c r="A28" s="489">
        <v>10071</v>
      </c>
      <c r="B28" s="513" t="s">
        <v>2037</v>
      </c>
      <c r="C28" s="456" t="s">
        <v>60</v>
      </c>
      <c r="D28" s="514">
        <v>25</v>
      </c>
      <c r="E28" s="515">
        <v>8719474812195</v>
      </c>
      <c r="F28" s="371"/>
      <c r="G28"/>
      <c r="H28"/>
      <c r="I28"/>
      <c r="J28"/>
      <c r="K28"/>
      <c r="L28"/>
      <c r="M28"/>
      <c r="N28"/>
      <c r="O28"/>
    </row>
    <row r="29" spans="1:15" s="72" customFormat="1" ht="14.1" customHeight="1">
      <c r="A29" s="489">
        <v>10072</v>
      </c>
      <c r="B29" s="513" t="s">
        <v>2038</v>
      </c>
      <c r="C29" s="456" t="s">
        <v>104</v>
      </c>
      <c r="D29" s="514">
        <v>3</v>
      </c>
      <c r="E29" s="515">
        <v>8719497266661</v>
      </c>
      <c r="F29" s="371"/>
      <c r="G29"/>
      <c r="H29"/>
      <c r="I29"/>
      <c r="J29"/>
      <c r="K29"/>
      <c r="L29"/>
      <c r="M29"/>
      <c r="N29"/>
      <c r="O29"/>
    </row>
    <row r="30" spans="1:15" s="72" customFormat="1" ht="14.1" customHeight="1">
      <c r="A30" s="509">
        <v>10074</v>
      </c>
      <c r="B30" s="520" t="s">
        <v>2039</v>
      </c>
      <c r="C30" s="454" t="s">
        <v>60</v>
      </c>
      <c r="D30" s="511">
        <v>40</v>
      </c>
      <c r="E30" s="512">
        <v>8719474818784</v>
      </c>
      <c r="F30" s="371"/>
      <c r="G30"/>
      <c r="H30"/>
      <c r="I30"/>
      <c r="J30"/>
      <c r="K30"/>
      <c r="L30"/>
      <c r="M30"/>
      <c r="N30"/>
      <c r="O30"/>
    </row>
    <row r="31" spans="1:15" s="72" customFormat="1" ht="14.1" customHeight="1">
      <c r="A31" s="489">
        <v>10085</v>
      </c>
      <c r="B31" s="519" t="s">
        <v>2040</v>
      </c>
      <c r="C31" s="456" t="s">
        <v>52</v>
      </c>
      <c r="D31" s="514">
        <v>30</v>
      </c>
      <c r="E31" s="515">
        <v>8719075299470</v>
      </c>
      <c r="F31" s="371"/>
      <c r="G31"/>
      <c r="H31"/>
      <c r="I31"/>
      <c r="J31"/>
      <c r="K31"/>
      <c r="L31"/>
      <c r="M31"/>
      <c r="N31"/>
      <c r="O31"/>
    </row>
    <row r="32" spans="1:15" s="72" customFormat="1" ht="14.1" customHeight="1">
      <c r="A32" s="489">
        <v>10080</v>
      </c>
      <c r="B32" s="519" t="s">
        <v>2041</v>
      </c>
      <c r="C32" s="456" t="s">
        <v>264</v>
      </c>
      <c r="D32" s="514">
        <v>3</v>
      </c>
      <c r="E32" s="515">
        <v>8718036503786</v>
      </c>
      <c r="F32" s="371"/>
      <c r="G32"/>
      <c r="H32"/>
      <c r="I32"/>
      <c r="J32"/>
      <c r="K32"/>
      <c r="L32"/>
      <c r="M32"/>
      <c r="N32"/>
      <c r="O32"/>
    </row>
    <row r="33" spans="1:15" s="72" customFormat="1" ht="14.1" customHeight="1">
      <c r="A33" s="489">
        <v>10075</v>
      </c>
      <c r="B33" s="519" t="s">
        <v>2042</v>
      </c>
      <c r="C33" s="456" t="s">
        <v>264</v>
      </c>
      <c r="D33" s="514">
        <v>3</v>
      </c>
      <c r="E33" s="515" t="s">
        <v>2063</v>
      </c>
      <c r="F33" s="371"/>
      <c r="G33"/>
      <c r="H33"/>
      <c r="I33"/>
      <c r="J33"/>
      <c r="K33"/>
      <c r="L33"/>
      <c r="M33"/>
      <c r="N33"/>
      <c r="O33"/>
    </row>
    <row r="34" spans="1:15" s="72" customFormat="1" ht="14.1" customHeight="1">
      <c r="A34" s="489">
        <v>10090</v>
      </c>
      <c r="B34" s="519" t="s">
        <v>2043</v>
      </c>
      <c r="C34" s="456" t="s">
        <v>60</v>
      </c>
      <c r="D34" s="514">
        <v>30</v>
      </c>
      <c r="E34" s="515" t="s">
        <v>2064</v>
      </c>
      <c r="F34" s="371"/>
      <c r="G34"/>
      <c r="H34"/>
      <c r="I34"/>
      <c r="J34"/>
      <c r="K34"/>
      <c r="L34"/>
      <c r="M34"/>
      <c r="N34"/>
      <c r="O34"/>
    </row>
    <row r="35" spans="1:15" s="72" customFormat="1" ht="14.1" customHeight="1">
      <c r="A35" s="489">
        <v>10095</v>
      </c>
      <c r="B35" s="519" t="s">
        <v>2149</v>
      </c>
      <c r="C35" s="456" t="s">
        <v>265</v>
      </c>
      <c r="D35" s="514">
        <v>10</v>
      </c>
      <c r="E35" s="515" t="s">
        <v>2065</v>
      </c>
      <c r="F35" s="371"/>
      <c r="G35"/>
      <c r="H35"/>
      <c r="I35"/>
      <c r="J35"/>
      <c r="K35"/>
      <c r="L35"/>
      <c r="M35"/>
      <c r="N35"/>
      <c r="O35"/>
    </row>
    <row r="36" spans="1:15" s="72" customFormat="1" ht="14.1" customHeight="1">
      <c r="A36" s="489">
        <v>10100</v>
      </c>
      <c r="B36" s="519" t="s">
        <v>2150</v>
      </c>
      <c r="C36" s="456" t="s">
        <v>265</v>
      </c>
      <c r="D36" s="514">
        <v>10</v>
      </c>
      <c r="E36" s="515" t="s">
        <v>2066</v>
      </c>
      <c r="F36" s="371"/>
      <c r="G36"/>
      <c r="H36"/>
      <c r="I36"/>
      <c r="J36"/>
      <c r="K36"/>
      <c r="L36"/>
      <c r="M36"/>
      <c r="N36"/>
      <c r="O36"/>
    </row>
    <row r="37" spans="1:15" s="72" customFormat="1" ht="14.1" customHeight="1">
      <c r="A37" s="489">
        <v>10105</v>
      </c>
      <c r="B37" s="519" t="s">
        <v>2151</v>
      </c>
      <c r="C37" s="456" t="s">
        <v>265</v>
      </c>
      <c r="D37" s="514">
        <v>10</v>
      </c>
      <c r="E37" s="515" t="s">
        <v>2067</v>
      </c>
      <c r="F37" s="371"/>
      <c r="G37"/>
      <c r="H37"/>
      <c r="I37"/>
      <c r="J37"/>
      <c r="K37"/>
      <c r="L37"/>
      <c r="M37"/>
      <c r="N37"/>
      <c r="O37"/>
    </row>
    <row r="38" spans="1:15" s="72" customFormat="1" ht="14.1" customHeight="1">
      <c r="A38" s="489">
        <v>10110</v>
      </c>
      <c r="B38" s="519" t="s">
        <v>2152</v>
      </c>
      <c r="C38" s="456" t="s">
        <v>265</v>
      </c>
      <c r="D38" s="514">
        <v>12</v>
      </c>
      <c r="E38" s="515" t="s">
        <v>2068</v>
      </c>
      <c r="F38" s="371"/>
      <c r="G38"/>
      <c r="H38"/>
      <c r="I38"/>
      <c r="J38"/>
      <c r="K38"/>
      <c r="L38"/>
      <c r="M38"/>
      <c r="N38"/>
      <c r="O38"/>
    </row>
    <row r="39" spans="1:15" s="72" customFormat="1" ht="14.1" customHeight="1">
      <c r="A39" s="489">
        <v>10115</v>
      </c>
      <c r="B39" s="519" t="s">
        <v>2153</v>
      </c>
      <c r="C39" s="456" t="s">
        <v>265</v>
      </c>
      <c r="D39" s="514">
        <v>12</v>
      </c>
      <c r="E39" s="515" t="s">
        <v>2069</v>
      </c>
      <c r="F39" s="371"/>
      <c r="G39"/>
      <c r="H39"/>
      <c r="I39"/>
      <c r="J39"/>
      <c r="K39"/>
      <c r="L39"/>
      <c r="M39"/>
      <c r="N39"/>
      <c r="O39"/>
    </row>
    <row r="40" spans="1:15" s="72" customFormat="1" ht="14.1" customHeight="1">
      <c r="A40" s="489">
        <v>10120</v>
      </c>
      <c r="B40" s="513" t="s">
        <v>2154</v>
      </c>
      <c r="C40" s="456" t="s">
        <v>265</v>
      </c>
      <c r="D40" s="514">
        <v>12</v>
      </c>
      <c r="E40" s="515">
        <v>8718036503816</v>
      </c>
      <c r="F40" s="371"/>
      <c r="G40"/>
      <c r="H40"/>
      <c r="I40"/>
      <c r="J40"/>
      <c r="K40"/>
      <c r="L40"/>
      <c r="M40"/>
      <c r="N40"/>
      <c r="O40"/>
    </row>
    <row r="41" spans="1:15" s="72" customFormat="1" ht="14.1" customHeight="1">
      <c r="A41" s="509">
        <v>10122</v>
      </c>
      <c r="B41" s="510" t="s">
        <v>2044</v>
      </c>
      <c r="C41" s="454" t="s">
        <v>126</v>
      </c>
      <c r="D41" s="511">
        <v>40</v>
      </c>
      <c r="E41" s="512">
        <v>8719474818760</v>
      </c>
      <c r="F41" s="371"/>
      <c r="G41"/>
      <c r="H41"/>
      <c r="I41"/>
      <c r="J41"/>
      <c r="K41"/>
      <c r="L41"/>
      <c r="M41"/>
      <c r="N41"/>
      <c r="O41"/>
    </row>
    <row r="42" spans="1:15" s="72" customFormat="1" ht="14.1" customHeight="1">
      <c r="A42" s="489">
        <v>10125</v>
      </c>
      <c r="B42" s="519" t="s">
        <v>2045</v>
      </c>
      <c r="C42" s="456" t="s">
        <v>126</v>
      </c>
      <c r="D42" s="514">
        <v>20</v>
      </c>
      <c r="E42" s="515">
        <v>8719075292525</v>
      </c>
      <c r="F42" s="371"/>
      <c r="G42"/>
      <c r="H42"/>
      <c r="I42"/>
      <c r="J42"/>
      <c r="K42"/>
      <c r="L42"/>
      <c r="M42"/>
      <c r="N42"/>
      <c r="O42"/>
    </row>
    <row r="43" spans="1:15" s="72" customFormat="1" ht="14.1" customHeight="1">
      <c r="A43" s="489">
        <v>10130</v>
      </c>
      <c r="B43" s="519" t="s">
        <v>2046</v>
      </c>
      <c r="C43" s="514" t="s">
        <v>135</v>
      </c>
      <c r="D43" s="514">
        <v>5</v>
      </c>
      <c r="E43" s="515">
        <v>8719075299562</v>
      </c>
      <c r="F43" s="371"/>
      <c r="G43"/>
      <c r="H43"/>
      <c r="I43"/>
      <c r="J43"/>
      <c r="K43"/>
      <c r="L43"/>
      <c r="M43"/>
      <c r="N43"/>
      <c r="O43"/>
    </row>
    <row r="44" spans="1:15" s="72" customFormat="1" ht="14.1" customHeight="1">
      <c r="A44" s="489">
        <v>10140</v>
      </c>
      <c r="B44" s="513" t="s">
        <v>2047</v>
      </c>
      <c r="C44" s="456" t="s">
        <v>126</v>
      </c>
      <c r="D44" s="514">
        <v>50</v>
      </c>
      <c r="E44" s="515" t="s">
        <v>2070</v>
      </c>
      <c r="F44" s="371"/>
      <c r="G44"/>
      <c r="H44"/>
      <c r="I44"/>
      <c r="J44"/>
      <c r="K44"/>
      <c r="L44"/>
      <c r="M44"/>
      <c r="N44"/>
      <c r="O44"/>
    </row>
    <row r="45" spans="1:15" s="72" customFormat="1" ht="14.1" customHeight="1">
      <c r="A45" s="489">
        <v>10145</v>
      </c>
      <c r="B45" s="519" t="s">
        <v>2048</v>
      </c>
      <c r="C45" s="456" t="s">
        <v>126</v>
      </c>
      <c r="D45" s="457">
        <v>50</v>
      </c>
      <c r="E45" s="515" t="s">
        <v>2071</v>
      </c>
      <c r="F45" s="371"/>
      <c r="G45"/>
      <c r="H45"/>
      <c r="I45"/>
      <c r="J45"/>
      <c r="K45"/>
      <c r="L45"/>
      <c r="M45"/>
      <c r="N45"/>
      <c r="O45"/>
    </row>
    <row r="46" spans="1:15" s="72" customFormat="1" ht="14.1" customHeight="1">
      <c r="A46" s="509">
        <v>10147</v>
      </c>
      <c r="B46" s="520" t="s">
        <v>2155</v>
      </c>
      <c r="C46" s="454" t="s">
        <v>135</v>
      </c>
      <c r="D46" s="455">
        <v>15</v>
      </c>
      <c r="E46" s="512">
        <v>8719474818791</v>
      </c>
      <c r="F46" s="371"/>
      <c r="G46"/>
      <c r="H46"/>
      <c r="I46"/>
      <c r="J46"/>
      <c r="K46"/>
      <c r="L46"/>
      <c r="M46"/>
      <c r="N46"/>
      <c r="O46"/>
    </row>
    <row r="47" spans="1:15" s="72" customFormat="1" ht="14.1" customHeight="1">
      <c r="A47" s="489">
        <v>10150</v>
      </c>
      <c r="B47" s="513" t="s">
        <v>2156</v>
      </c>
      <c r="C47" s="456" t="s">
        <v>135</v>
      </c>
      <c r="D47" s="514">
        <v>15</v>
      </c>
      <c r="E47" s="515">
        <v>8719075292716</v>
      </c>
      <c r="F47" s="371"/>
      <c r="G47"/>
      <c r="H47"/>
      <c r="I47"/>
      <c r="J47"/>
      <c r="K47"/>
      <c r="L47"/>
      <c r="M47"/>
      <c r="N47"/>
      <c r="O47"/>
    </row>
    <row r="48" spans="1:15" s="72" customFormat="1" ht="14.1" customHeight="1">
      <c r="A48" s="489">
        <v>10197</v>
      </c>
      <c r="B48" s="521" t="s">
        <v>2157</v>
      </c>
      <c r="C48" s="522" t="s">
        <v>135</v>
      </c>
      <c r="D48" s="523">
        <v>15</v>
      </c>
      <c r="E48" s="515">
        <v>8719497266708</v>
      </c>
      <c r="F48" s="371"/>
      <c r="G48"/>
      <c r="H48"/>
      <c r="I48"/>
      <c r="J48"/>
      <c r="K48"/>
      <c r="L48"/>
      <c r="M48"/>
      <c r="N48"/>
      <c r="O48"/>
    </row>
    <row r="49" spans="1:15" s="72" customFormat="1" ht="14.1" customHeight="1">
      <c r="A49" s="489">
        <v>10155</v>
      </c>
      <c r="B49" s="513" t="s">
        <v>2158</v>
      </c>
      <c r="C49" s="456" t="s">
        <v>135</v>
      </c>
      <c r="D49" s="514">
        <v>15</v>
      </c>
      <c r="E49" s="515">
        <v>8719075292723</v>
      </c>
      <c r="F49" s="371"/>
      <c r="G49"/>
      <c r="H49"/>
      <c r="I49"/>
      <c r="J49"/>
      <c r="K49"/>
      <c r="L49"/>
      <c r="M49"/>
      <c r="N49"/>
      <c r="O49"/>
    </row>
    <row r="50" spans="1:15" s="72" customFormat="1" ht="14.1" customHeight="1">
      <c r="A50" s="489">
        <v>10160</v>
      </c>
      <c r="B50" s="513" t="s">
        <v>2159</v>
      </c>
      <c r="C50" s="456" t="s">
        <v>110</v>
      </c>
      <c r="D50" s="514">
        <v>20</v>
      </c>
      <c r="E50" s="515">
        <v>8719075292624</v>
      </c>
      <c r="F50" s="371"/>
      <c r="G50"/>
      <c r="H50"/>
      <c r="I50"/>
      <c r="J50"/>
      <c r="K50"/>
      <c r="L50"/>
      <c r="M50"/>
      <c r="N50"/>
      <c r="O50"/>
    </row>
    <row r="51" spans="1:15" s="72" customFormat="1" ht="14.1" customHeight="1">
      <c r="A51" s="489">
        <v>10162</v>
      </c>
      <c r="B51" s="513" t="s">
        <v>2160</v>
      </c>
      <c r="C51" s="456" t="s">
        <v>110</v>
      </c>
      <c r="D51" s="514">
        <v>20</v>
      </c>
      <c r="E51" s="515">
        <v>8719497266678</v>
      </c>
      <c r="F51" s="371"/>
      <c r="G51"/>
      <c r="H51"/>
      <c r="I51"/>
      <c r="J51"/>
      <c r="K51"/>
      <c r="L51"/>
      <c r="M51"/>
      <c r="N51"/>
      <c r="O51"/>
    </row>
    <row r="52" spans="1:15" s="74" customFormat="1" ht="14.1" customHeight="1">
      <c r="A52" s="489">
        <v>10165</v>
      </c>
      <c r="B52" s="513" t="s">
        <v>2161</v>
      </c>
      <c r="C52" s="456" t="s">
        <v>110</v>
      </c>
      <c r="D52" s="514">
        <v>20</v>
      </c>
      <c r="E52" s="515">
        <v>8719075292631</v>
      </c>
      <c r="F52" s="371"/>
      <c r="G52"/>
      <c r="H52"/>
      <c r="I52"/>
      <c r="J52"/>
      <c r="K52"/>
      <c r="L52"/>
      <c r="M52"/>
      <c r="N52"/>
      <c r="O52"/>
    </row>
    <row r="53" spans="1:15" s="74" customFormat="1" ht="14.1" customHeight="1">
      <c r="A53" s="489">
        <v>10202</v>
      </c>
      <c r="B53" s="513" t="s">
        <v>2162</v>
      </c>
      <c r="C53" s="456" t="s">
        <v>135</v>
      </c>
      <c r="D53" s="514">
        <v>15</v>
      </c>
      <c r="E53" s="515">
        <v>8719497262496</v>
      </c>
      <c r="F53" s="371"/>
      <c r="G53"/>
      <c r="H53"/>
      <c r="I53"/>
      <c r="J53"/>
      <c r="K53"/>
      <c r="L53"/>
      <c r="M53"/>
      <c r="N53"/>
      <c r="O53"/>
    </row>
    <row r="54" spans="1:15" s="72" customFormat="1" ht="14.1" customHeight="1" thickBot="1">
      <c r="A54" s="489">
        <v>10167</v>
      </c>
      <c r="B54" s="513" t="s">
        <v>2163</v>
      </c>
      <c r="C54" s="456" t="s">
        <v>135</v>
      </c>
      <c r="D54" s="514">
        <v>15</v>
      </c>
      <c r="E54" s="515">
        <v>8719497266685</v>
      </c>
      <c r="F54" s="371"/>
      <c r="G54"/>
      <c r="H54"/>
      <c r="I54"/>
      <c r="J54"/>
      <c r="K54"/>
      <c r="L54"/>
      <c r="M54"/>
      <c r="N54"/>
      <c r="O54"/>
    </row>
    <row r="55" spans="1:15" s="74" customFormat="1" ht="30" customHeight="1">
      <c r="A55" s="504" t="s">
        <v>1273</v>
      </c>
      <c r="B55" s="505" t="s">
        <v>1274</v>
      </c>
      <c r="C55" s="506" t="s">
        <v>1272</v>
      </c>
      <c r="D55" s="507" t="s">
        <v>143</v>
      </c>
      <c r="E55" s="486" t="s">
        <v>2054</v>
      </c>
      <c r="F55" s="508" t="s">
        <v>1319</v>
      </c>
      <c r="G55"/>
      <c r="H55"/>
      <c r="I55"/>
      <c r="J55"/>
      <c r="K55"/>
      <c r="L55"/>
      <c r="M55"/>
      <c r="N55"/>
      <c r="O55"/>
    </row>
    <row r="56" spans="1:15" s="72" customFormat="1" ht="14.1" customHeight="1">
      <c r="A56" s="489">
        <v>10170</v>
      </c>
      <c r="B56" s="513" t="s">
        <v>2164</v>
      </c>
      <c r="C56" s="456" t="s">
        <v>135</v>
      </c>
      <c r="D56" s="514">
        <v>15</v>
      </c>
      <c r="E56" s="515">
        <v>8719075292747</v>
      </c>
      <c r="F56" s="371"/>
      <c r="G56"/>
      <c r="H56"/>
      <c r="I56"/>
      <c r="J56"/>
      <c r="K56"/>
      <c r="L56"/>
      <c r="M56"/>
      <c r="N56"/>
      <c r="O56"/>
    </row>
    <row r="57" spans="1:15" s="72" customFormat="1" ht="14.1" customHeight="1">
      <c r="A57" s="489">
        <v>10175</v>
      </c>
      <c r="B57" s="519" t="s">
        <v>2165</v>
      </c>
      <c r="C57" s="456" t="s">
        <v>135</v>
      </c>
      <c r="D57" s="514">
        <v>15</v>
      </c>
      <c r="E57" s="515" t="s">
        <v>2072</v>
      </c>
      <c r="F57" s="371"/>
      <c r="G57"/>
      <c r="H57"/>
      <c r="I57"/>
      <c r="J57"/>
      <c r="K57"/>
      <c r="L57"/>
      <c r="M57"/>
      <c r="N57"/>
      <c r="O57"/>
    </row>
    <row r="58" spans="1:15" s="72" customFormat="1" ht="14.1" customHeight="1">
      <c r="A58" s="489">
        <v>10177</v>
      </c>
      <c r="B58" s="513" t="s">
        <v>2166</v>
      </c>
      <c r="C58" s="456" t="s">
        <v>110</v>
      </c>
      <c r="D58" s="514">
        <v>15</v>
      </c>
      <c r="E58" s="515">
        <v>8719497266692</v>
      </c>
      <c r="F58" s="371"/>
      <c r="G58"/>
      <c r="H58"/>
      <c r="I58"/>
      <c r="J58"/>
      <c r="K58"/>
      <c r="L58"/>
      <c r="M58"/>
      <c r="N58"/>
      <c r="O58"/>
    </row>
    <row r="59" spans="1:15" s="72" customFormat="1" ht="14.1" customHeight="1">
      <c r="A59" s="489">
        <v>10180</v>
      </c>
      <c r="B59" s="513" t="s">
        <v>2167</v>
      </c>
      <c r="C59" s="456" t="s">
        <v>135</v>
      </c>
      <c r="D59" s="514">
        <v>15</v>
      </c>
      <c r="E59" s="515">
        <v>8719075292730</v>
      </c>
      <c r="F59" s="371"/>
      <c r="G59"/>
      <c r="H59"/>
      <c r="I59"/>
      <c r="J59"/>
      <c r="K59"/>
      <c r="L59"/>
      <c r="M59"/>
      <c r="N59"/>
      <c r="O59"/>
    </row>
    <row r="60" spans="1:15" s="72" customFormat="1" ht="14.1" customHeight="1">
      <c r="A60" s="489">
        <v>10185</v>
      </c>
      <c r="B60" s="513" t="s">
        <v>2168</v>
      </c>
      <c r="C60" s="456" t="s">
        <v>110</v>
      </c>
      <c r="D60" s="523">
        <v>20</v>
      </c>
      <c r="E60" s="515" t="s">
        <v>2073</v>
      </c>
      <c r="F60" s="371"/>
      <c r="G60"/>
      <c r="H60"/>
      <c r="I60"/>
      <c r="J60"/>
      <c r="K60"/>
      <c r="L60"/>
      <c r="M60"/>
      <c r="N60"/>
      <c r="O60"/>
    </row>
    <row r="61" spans="1:15" s="72" customFormat="1" ht="14.1" customHeight="1">
      <c r="A61" s="489">
        <v>10190</v>
      </c>
      <c r="B61" s="513" t="s">
        <v>2169</v>
      </c>
      <c r="C61" s="456" t="s">
        <v>110</v>
      </c>
      <c r="D61" s="514">
        <v>20</v>
      </c>
      <c r="E61" s="515">
        <v>8719075292617</v>
      </c>
      <c r="F61" s="371"/>
      <c r="G61"/>
      <c r="H61"/>
      <c r="I61"/>
      <c r="J61"/>
      <c r="K61"/>
      <c r="L61"/>
      <c r="M61"/>
      <c r="N61"/>
      <c r="O61"/>
    </row>
    <row r="62" spans="1:15" s="72" customFormat="1" ht="14.1" customHeight="1">
      <c r="A62" s="489">
        <v>10195</v>
      </c>
      <c r="B62" s="513" t="s">
        <v>2170</v>
      </c>
      <c r="C62" s="456" t="s">
        <v>135</v>
      </c>
      <c r="D62" s="523">
        <v>15</v>
      </c>
      <c r="E62" s="515" t="s">
        <v>2074</v>
      </c>
      <c r="F62" s="371"/>
      <c r="G62"/>
      <c r="H62"/>
      <c r="I62"/>
      <c r="J62"/>
      <c r="K62"/>
      <c r="L62"/>
      <c r="M62"/>
      <c r="N62"/>
      <c r="O62"/>
    </row>
    <row r="63" spans="1:15" s="72" customFormat="1" ht="14.1" customHeight="1">
      <c r="A63" s="489">
        <v>10210</v>
      </c>
      <c r="B63" s="513" t="s">
        <v>2171</v>
      </c>
      <c r="C63" s="456" t="s">
        <v>110</v>
      </c>
      <c r="D63" s="514">
        <v>20</v>
      </c>
      <c r="E63" s="515">
        <v>8718036503861</v>
      </c>
      <c r="F63" s="371"/>
      <c r="G63"/>
      <c r="H63"/>
      <c r="I63"/>
      <c r="J63"/>
      <c r="K63"/>
      <c r="L63"/>
      <c r="M63"/>
      <c r="N63"/>
      <c r="O63"/>
    </row>
    <row r="64" spans="1:15" s="72" customFormat="1" ht="14.1" customHeight="1">
      <c r="A64" s="489">
        <v>10205</v>
      </c>
      <c r="B64" s="513" t="s">
        <v>2172</v>
      </c>
      <c r="C64" s="456" t="s">
        <v>135</v>
      </c>
      <c r="D64" s="514">
        <v>15</v>
      </c>
      <c r="E64" s="515" t="s">
        <v>2075</v>
      </c>
      <c r="F64" s="371"/>
      <c r="G64"/>
      <c r="H64"/>
      <c r="I64"/>
      <c r="J64"/>
      <c r="K64"/>
      <c r="L64"/>
      <c r="M64"/>
      <c r="N64"/>
      <c r="O64"/>
    </row>
    <row r="65" spans="1:15" s="72" customFormat="1" ht="14.1" customHeight="1">
      <c r="A65" s="489">
        <v>10200</v>
      </c>
      <c r="B65" s="513" t="s">
        <v>2173</v>
      </c>
      <c r="C65" s="456" t="s">
        <v>135</v>
      </c>
      <c r="D65" s="514">
        <v>20</v>
      </c>
      <c r="E65" s="515" t="s">
        <v>2076</v>
      </c>
      <c r="F65" s="371"/>
      <c r="G65"/>
      <c r="H65"/>
      <c r="I65"/>
      <c r="J65"/>
      <c r="K65"/>
      <c r="L65"/>
      <c r="M65"/>
      <c r="N65"/>
      <c r="O65"/>
    </row>
    <row r="66" spans="1:15" s="72" customFormat="1" ht="14.1" customHeight="1">
      <c r="A66" s="509">
        <v>10213</v>
      </c>
      <c r="B66" s="510" t="s">
        <v>2174</v>
      </c>
      <c r="C66" s="454" t="s">
        <v>135</v>
      </c>
      <c r="D66" s="511">
        <v>15</v>
      </c>
      <c r="E66" s="512">
        <v>8719474818753</v>
      </c>
      <c r="F66" s="371"/>
      <c r="G66"/>
      <c r="H66"/>
      <c r="I66"/>
      <c r="J66"/>
      <c r="K66"/>
      <c r="L66"/>
      <c r="M66"/>
      <c r="N66"/>
      <c r="O66"/>
    </row>
    <row r="67" spans="1:15" s="72" customFormat="1" ht="14.1" customHeight="1">
      <c r="A67" s="489">
        <v>10215</v>
      </c>
      <c r="B67" s="519" t="s">
        <v>2049</v>
      </c>
      <c r="C67" s="456" t="s">
        <v>11</v>
      </c>
      <c r="D67" s="514">
        <v>25</v>
      </c>
      <c r="E67" s="515" t="s">
        <v>2077</v>
      </c>
      <c r="F67" s="371"/>
      <c r="G67"/>
      <c r="H67"/>
      <c r="I67"/>
      <c r="J67"/>
      <c r="K67"/>
      <c r="L67"/>
      <c r="M67"/>
      <c r="N67"/>
      <c r="O67"/>
    </row>
    <row r="68" spans="1:15" s="72" customFormat="1" ht="14.1" customHeight="1">
      <c r="A68" s="489">
        <v>10217</v>
      </c>
      <c r="B68" s="519" t="s">
        <v>2050</v>
      </c>
      <c r="C68" s="456" t="s">
        <v>126</v>
      </c>
      <c r="D68" s="514">
        <v>50</v>
      </c>
      <c r="E68" s="515">
        <v>8719497262526</v>
      </c>
      <c r="F68" s="371"/>
      <c r="G68"/>
      <c r="H68"/>
      <c r="I68"/>
      <c r="J68"/>
      <c r="K68"/>
      <c r="L68"/>
      <c r="M68"/>
      <c r="N68"/>
      <c r="O68"/>
    </row>
    <row r="69" spans="1:15" s="72" customFormat="1" ht="14.1" customHeight="1">
      <c r="A69" s="489">
        <v>10225</v>
      </c>
      <c r="B69" s="513" t="s">
        <v>2104</v>
      </c>
      <c r="C69" s="456" t="s">
        <v>110</v>
      </c>
      <c r="D69" s="514">
        <v>20</v>
      </c>
      <c r="E69" s="515">
        <v>8719075292655</v>
      </c>
      <c r="F69" s="371"/>
      <c r="G69"/>
      <c r="H69"/>
      <c r="I69"/>
      <c r="J69"/>
      <c r="K69"/>
      <c r="L69"/>
      <c r="M69"/>
      <c r="N69"/>
      <c r="O69"/>
    </row>
    <row r="70" spans="1:15" s="72" customFormat="1" ht="14.1" customHeight="1">
      <c r="A70" s="489">
        <v>10278</v>
      </c>
      <c r="B70" s="513" t="s">
        <v>2105</v>
      </c>
      <c r="C70" s="456" t="s">
        <v>60</v>
      </c>
      <c r="D70" s="514">
        <v>30</v>
      </c>
      <c r="E70" s="515">
        <v>8719474812201</v>
      </c>
      <c r="F70" s="371"/>
      <c r="G70"/>
      <c r="H70"/>
      <c r="I70"/>
      <c r="J70"/>
      <c r="K70"/>
      <c r="L70"/>
      <c r="M70"/>
      <c r="N70"/>
      <c r="O70"/>
    </row>
    <row r="71" spans="1:15" s="72" customFormat="1" ht="14.1" customHeight="1">
      <c r="A71" s="509">
        <v>10279</v>
      </c>
      <c r="B71" s="520" t="s">
        <v>2106</v>
      </c>
      <c r="C71" s="454" t="s">
        <v>110</v>
      </c>
      <c r="D71" s="511">
        <v>15</v>
      </c>
      <c r="E71" s="512">
        <v>8719474818807</v>
      </c>
      <c r="F71" s="371"/>
      <c r="G71"/>
      <c r="H71"/>
      <c r="I71"/>
      <c r="J71"/>
      <c r="K71"/>
      <c r="L71"/>
      <c r="M71"/>
      <c r="N71"/>
      <c r="O71"/>
    </row>
    <row r="72" spans="1:15" s="72" customFormat="1" ht="14.1" customHeight="1">
      <c r="A72" s="489">
        <v>10230</v>
      </c>
      <c r="B72" s="519" t="s">
        <v>2107</v>
      </c>
      <c r="C72" s="456" t="s">
        <v>110</v>
      </c>
      <c r="D72" s="514">
        <v>25</v>
      </c>
      <c r="E72" s="515">
        <v>8719075292662</v>
      </c>
      <c r="F72" s="371"/>
      <c r="G72"/>
      <c r="H72"/>
      <c r="I72"/>
      <c r="J72"/>
      <c r="K72"/>
      <c r="L72"/>
      <c r="M72"/>
      <c r="N72"/>
      <c r="O72"/>
    </row>
    <row r="73" spans="1:15" s="72" customFormat="1" ht="14.1" customHeight="1">
      <c r="A73" s="489">
        <v>10364</v>
      </c>
      <c r="B73" s="513" t="s">
        <v>2108</v>
      </c>
      <c r="C73" s="456" t="s">
        <v>110</v>
      </c>
      <c r="D73" s="514">
        <v>20</v>
      </c>
      <c r="E73" s="515">
        <v>8719497262533</v>
      </c>
      <c r="F73" s="371"/>
      <c r="G73"/>
      <c r="H73"/>
      <c r="I73"/>
      <c r="J73"/>
      <c r="K73"/>
      <c r="L73"/>
      <c r="M73"/>
      <c r="N73"/>
      <c r="O73"/>
    </row>
    <row r="74" spans="1:15" s="72" customFormat="1" ht="14.1" customHeight="1">
      <c r="A74" s="489">
        <v>10288</v>
      </c>
      <c r="B74" s="513" t="s">
        <v>2109</v>
      </c>
      <c r="C74" s="456" t="s">
        <v>57</v>
      </c>
      <c r="D74" s="514">
        <v>25</v>
      </c>
      <c r="E74" s="515">
        <v>8719474812218</v>
      </c>
      <c r="F74" s="371"/>
      <c r="G74"/>
      <c r="H74"/>
      <c r="I74"/>
      <c r="J74"/>
      <c r="K74"/>
      <c r="L74"/>
      <c r="M74"/>
      <c r="N74"/>
      <c r="O74"/>
    </row>
    <row r="75" spans="1:15" s="72" customFormat="1" ht="14.1" customHeight="1">
      <c r="A75" s="489">
        <v>10220</v>
      </c>
      <c r="B75" s="519" t="s">
        <v>2110</v>
      </c>
      <c r="C75" s="456" t="s">
        <v>110</v>
      </c>
      <c r="D75" s="514">
        <v>20</v>
      </c>
      <c r="E75" s="515">
        <v>8719075292556</v>
      </c>
      <c r="F75" s="371"/>
      <c r="G75"/>
      <c r="H75"/>
      <c r="I75"/>
      <c r="J75"/>
      <c r="K75"/>
      <c r="L75"/>
      <c r="M75"/>
      <c r="N75"/>
      <c r="O75"/>
    </row>
    <row r="76" spans="1:15" s="72" customFormat="1" ht="14.1" customHeight="1">
      <c r="A76" s="489">
        <v>10235</v>
      </c>
      <c r="B76" s="513" t="s">
        <v>2111</v>
      </c>
      <c r="C76" s="456" t="s">
        <v>110</v>
      </c>
      <c r="D76" s="514">
        <v>20</v>
      </c>
      <c r="E76" s="515">
        <v>8719075292570</v>
      </c>
      <c r="F76" s="371"/>
      <c r="G76"/>
      <c r="H76"/>
      <c r="I76"/>
      <c r="J76"/>
      <c r="K76"/>
      <c r="L76"/>
      <c r="M76"/>
      <c r="N76"/>
      <c r="O76"/>
    </row>
    <row r="77" spans="1:15" s="72" customFormat="1" ht="14.1" customHeight="1">
      <c r="A77" s="489">
        <v>10291</v>
      </c>
      <c r="B77" s="513" t="s">
        <v>2112</v>
      </c>
      <c r="C77" s="456" t="s">
        <v>52</v>
      </c>
      <c r="D77" s="514">
        <v>30</v>
      </c>
      <c r="E77" s="515">
        <v>8719474812225</v>
      </c>
      <c r="F77" s="371"/>
      <c r="G77"/>
      <c r="H77"/>
      <c r="I77"/>
      <c r="J77"/>
      <c r="K77"/>
      <c r="L77"/>
      <c r="M77"/>
      <c r="N77"/>
      <c r="O77"/>
    </row>
    <row r="78" spans="1:15" s="72" customFormat="1" ht="14.1" customHeight="1">
      <c r="A78" s="489">
        <v>10240</v>
      </c>
      <c r="B78" s="519" t="s">
        <v>2113</v>
      </c>
      <c r="C78" s="456" t="s">
        <v>110</v>
      </c>
      <c r="D78" s="514">
        <v>20</v>
      </c>
      <c r="E78" s="515">
        <v>8719075292563</v>
      </c>
      <c r="F78" s="371"/>
      <c r="G78"/>
      <c r="H78"/>
      <c r="I78"/>
      <c r="J78"/>
      <c r="K78"/>
      <c r="L78"/>
      <c r="M78"/>
      <c r="N78"/>
      <c r="O78"/>
    </row>
    <row r="79" spans="1:15" s="72" customFormat="1" ht="14.1" customHeight="1">
      <c r="A79" s="489">
        <v>10245</v>
      </c>
      <c r="B79" s="519" t="s">
        <v>2114</v>
      </c>
      <c r="C79" s="456" t="s">
        <v>110</v>
      </c>
      <c r="D79" s="514">
        <v>20</v>
      </c>
      <c r="E79" s="515" t="s">
        <v>2078</v>
      </c>
      <c r="F79" s="371"/>
      <c r="G79"/>
      <c r="H79"/>
      <c r="I79"/>
      <c r="J79"/>
      <c r="K79"/>
      <c r="L79"/>
      <c r="M79"/>
      <c r="N79"/>
      <c r="O79"/>
    </row>
    <row r="80" spans="1:15" s="72" customFormat="1" ht="14.1" customHeight="1">
      <c r="A80" s="489">
        <v>10250</v>
      </c>
      <c r="B80" s="519" t="s">
        <v>2115</v>
      </c>
      <c r="C80" s="514" t="s">
        <v>110</v>
      </c>
      <c r="D80" s="514">
        <v>15</v>
      </c>
      <c r="E80" s="514" t="s">
        <v>2079</v>
      </c>
      <c r="F80" s="371"/>
      <c r="G80"/>
      <c r="H80"/>
      <c r="I80"/>
      <c r="J80"/>
      <c r="K80"/>
      <c r="L80"/>
      <c r="M80"/>
      <c r="N80"/>
      <c r="O80"/>
    </row>
    <row r="81" spans="1:15" s="72" customFormat="1" ht="14.1" customHeight="1">
      <c r="A81" s="489">
        <v>10252</v>
      </c>
      <c r="B81" s="513" t="s">
        <v>2116</v>
      </c>
      <c r="C81" s="456" t="s">
        <v>110</v>
      </c>
      <c r="D81" s="514">
        <v>15</v>
      </c>
      <c r="E81" s="515">
        <v>8719497266715</v>
      </c>
      <c r="F81" s="371"/>
      <c r="G81"/>
      <c r="H81"/>
      <c r="I81"/>
      <c r="J81"/>
      <c r="K81"/>
      <c r="L81"/>
      <c r="M81"/>
      <c r="N81"/>
      <c r="O81"/>
    </row>
    <row r="82" spans="1:15" s="72" customFormat="1" ht="14.1" customHeight="1">
      <c r="A82" s="509">
        <v>10255</v>
      </c>
      <c r="B82" s="520" t="s">
        <v>2117</v>
      </c>
      <c r="C82" s="511" t="s">
        <v>110</v>
      </c>
      <c r="D82" s="511">
        <v>20</v>
      </c>
      <c r="E82" s="511" t="s">
        <v>2080</v>
      </c>
      <c r="F82" s="371"/>
      <c r="G82"/>
      <c r="H82"/>
      <c r="I82"/>
      <c r="J82"/>
      <c r="K82"/>
      <c r="L82"/>
      <c r="M82"/>
      <c r="N82"/>
      <c r="O82"/>
    </row>
    <row r="83" spans="1:15" s="72" customFormat="1" ht="14.1" customHeight="1">
      <c r="A83" s="489">
        <v>10257</v>
      </c>
      <c r="B83" s="513" t="s">
        <v>2118</v>
      </c>
      <c r="C83" s="456" t="s">
        <v>110</v>
      </c>
      <c r="D83" s="514">
        <v>20</v>
      </c>
      <c r="E83" s="515">
        <v>8719497266722</v>
      </c>
      <c r="F83" s="371"/>
      <c r="G83"/>
      <c r="H83"/>
      <c r="I83"/>
      <c r="J83"/>
      <c r="K83"/>
      <c r="L83"/>
      <c r="M83"/>
      <c r="N83"/>
      <c r="O83"/>
    </row>
    <row r="84" spans="1:15" s="72" customFormat="1" ht="14.1" customHeight="1">
      <c r="A84" s="489">
        <v>10260</v>
      </c>
      <c r="B84" s="513" t="s">
        <v>2119</v>
      </c>
      <c r="C84" s="456" t="s">
        <v>110</v>
      </c>
      <c r="D84" s="514">
        <v>20</v>
      </c>
      <c r="E84" s="515" t="s">
        <v>2081</v>
      </c>
      <c r="F84" s="371"/>
      <c r="G84"/>
      <c r="H84"/>
      <c r="I84"/>
      <c r="J84"/>
      <c r="K84"/>
      <c r="L84"/>
      <c r="M84"/>
      <c r="N84"/>
      <c r="O84"/>
    </row>
    <row r="85" spans="1:15" s="74" customFormat="1" ht="14.1" customHeight="1">
      <c r="A85" s="489">
        <v>10262</v>
      </c>
      <c r="B85" s="513" t="s">
        <v>2120</v>
      </c>
      <c r="C85" s="456" t="s">
        <v>110</v>
      </c>
      <c r="D85" s="514">
        <v>15</v>
      </c>
      <c r="E85" s="515">
        <v>8719497266739</v>
      </c>
      <c r="F85" s="371"/>
      <c r="G85"/>
      <c r="H85"/>
      <c r="I85"/>
      <c r="J85"/>
      <c r="K85"/>
      <c r="L85"/>
      <c r="M85"/>
      <c r="N85"/>
      <c r="O85"/>
    </row>
    <row r="86" spans="1:15" s="74" customFormat="1" ht="14.1" customHeight="1">
      <c r="A86" s="489">
        <v>10265</v>
      </c>
      <c r="B86" s="519" t="s">
        <v>2121</v>
      </c>
      <c r="C86" s="456" t="s">
        <v>110</v>
      </c>
      <c r="D86" s="514">
        <v>20</v>
      </c>
      <c r="E86" s="515" t="s">
        <v>2082</v>
      </c>
      <c r="F86" s="371"/>
      <c r="G86"/>
      <c r="H86"/>
      <c r="I86"/>
      <c r="J86"/>
      <c r="K86"/>
      <c r="L86"/>
      <c r="M86"/>
      <c r="N86"/>
      <c r="O86"/>
    </row>
    <row r="87" spans="1:15" s="72" customFormat="1" ht="14.1" customHeight="1">
      <c r="A87" s="489">
        <v>10270</v>
      </c>
      <c r="B87" s="513" t="s">
        <v>2122</v>
      </c>
      <c r="C87" s="456" t="s">
        <v>110</v>
      </c>
      <c r="D87" s="514">
        <v>20</v>
      </c>
      <c r="E87" s="515">
        <v>8719075292693</v>
      </c>
      <c r="F87" s="371"/>
      <c r="G87"/>
      <c r="H87"/>
      <c r="I87"/>
      <c r="J87"/>
      <c r="K87"/>
      <c r="L87"/>
      <c r="M87"/>
      <c r="N87"/>
      <c r="O87"/>
    </row>
    <row r="88" spans="1:15" s="72" customFormat="1" ht="14.1" customHeight="1">
      <c r="A88" s="489">
        <v>10275</v>
      </c>
      <c r="B88" s="519" t="s">
        <v>2123</v>
      </c>
      <c r="C88" s="456" t="s">
        <v>110</v>
      </c>
      <c r="D88" s="514">
        <v>20</v>
      </c>
      <c r="E88" s="515" t="s">
        <v>2083</v>
      </c>
      <c r="F88" s="371"/>
      <c r="G88"/>
      <c r="H88"/>
      <c r="I88"/>
      <c r="J88"/>
      <c r="K88"/>
      <c r="L88"/>
      <c r="M88"/>
      <c r="N88"/>
      <c r="O88"/>
    </row>
    <row r="89" spans="1:15" s="72" customFormat="1" ht="14.1" customHeight="1">
      <c r="A89" s="489">
        <v>10280</v>
      </c>
      <c r="B89" s="519" t="s">
        <v>2124</v>
      </c>
      <c r="C89" s="456" t="s">
        <v>110</v>
      </c>
      <c r="D89" s="514">
        <v>15</v>
      </c>
      <c r="E89" s="515" t="s">
        <v>2084</v>
      </c>
      <c r="F89" s="371"/>
      <c r="G89"/>
      <c r="H89"/>
      <c r="I89"/>
      <c r="J89"/>
      <c r="K89"/>
      <c r="L89"/>
      <c r="M89"/>
      <c r="N89"/>
      <c r="O89"/>
    </row>
    <row r="90" spans="1:15" s="72" customFormat="1" ht="14.1" customHeight="1">
      <c r="A90" s="489">
        <v>10285</v>
      </c>
      <c r="B90" s="519" t="s">
        <v>2125</v>
      </c>
      <c r="C90" s="456" t="s">
        <v>110</v>
      </c>
      <c r="D90" s="514">
        <v>15</v>
      </c>
      <c r="E90" s="515" t="s">
        <v>2085</v>
      </c>
      <c r="F90" s="371"/>
      <c r="G90"/>
      <c r="H90"/>
      <c r="I90"/>
      <c r="J90"/>
      <c r="K90"/>
      <c r="L90"/>
      <c r="M90"/>
      <c r="N90"/>
      <c r="O90"/>
    </row>
    <row r="91" spans="1:15" s="72" customFormat="1" ht="14.1" customHeight="1">
      <c r="A91" s="489">
        <v>10286</v>
      </c>
      <c r="B91" s="519" t="s">
        <v>2126</v>
      </c>
      <c r="C91" s="456" t="s">
        <v>110</v>
      </c>
      <c r="D91" s="514">
        <v>15</v>
      </c>
      <c r="E91" s="515">
        <v>8719497262519</v>
      </c>
      <c r="F91" s="371"/>
      <c r="G91"/>
      <c r="H91"/>
      <c r="I91"/>
      <c r="J91"/>
      <c r="K91"/>
      <c r="L91"/>
      <c r="M91"/>
      <c r="N91"/>
      <c r="O91"/>
    </row>
    <row r="92" spans="1:15" s="72" customFormat="1" ht="14.1" customHeight="1">
      <c r="A92" s="489">
        <v>10290</v>
      </c>
      <c r="B92" s="513" t="s">
        <v>2127</v>
      </c>
      <c r="C92" s="456" t="s">
        <v>11</v>
      </c>
      <c r="D92" s="514">
        <v>50</v>
      </c>
      <c r="E92" s="515" t="s">
        <v>2086</v>
      </c>
      <c r="F92" s="371"/>
      <c r="G92"/>
      <c r="H92"/>
      <c r="I92"/>
      <c r="J92"/>
      <c r="K92"/>
      <c r="L92"/>
      <c r="M92"/>
      <c r="N92"/>
      <c r="O92"/>
    </row>
    <row r="93" spans="1:15" s="72" customFormat="1" ht="14.1" customHeight="1">
      <c r="A93" s="489">
        <v>10292</v>
      </c>
      <c r="B93" s="513" t="s">
        <v>2128</v>
      </c>
      <c r="C93" s="456" t="s">
        <v>110</v>
      </c>
      <c r="D93" s="514">
        <v>20</v>
      </c>
      <c r="E93" s="515">
        <v>8719497266746</v>
      </c>
      <c r="F93" s="371"/>
      <c r="G93"/>
      <c r="H93"/>
      <c r="I93"/>
      <c r="J93"/>
      <c r="K93"/>
      <c r="L93"/>
      <c r="M93"/>
      <c r="N93"/>
      <c r="O93"/>
    </row>
    <row r="94" spans="1:15" s="72" customFormat="1" ht="14.1" customHeight="1">
      <c r="A94" s="489">
        <v>10362</v>
      </c>
      <c r="B94" s="513" t="s">
        <v>2129</v>
      </c>
      <c r="C94" s="456" t="s">
        <v>110</v>
      </c>
      <c r="D94" s="514">
        <v>20</v>
      </c>
      <c r="E94" s="515">
        <v>8719497262526</v>
      </c>
      <c r="F94" s="371"/>
      <c r="G94"/>
      <c r="H94"/>
      <c r="I94"/>
      <c r="J94"/>
      <c r="K94"/>
      <c r="L94"/>
      <c r="M94"/>
      <c r="N94"/>
      <c r="O94"/>
    </row>
    <row r="95" spans="1:15" s="72" customFormat="1" ht="14.1" customHeight="1">
      <c r="A95" s="489">
        <v>10295</v>
      </c>
      <c r="B95" s="513" t="s">
        <v>2130</v>
      </c>
      <c r="C95" s="456" t="s">
        <v>110</v>
      </c>
      <c r="D95" s="514">
        <v>20</v>
      </c>
      <c r="E95" s="515">
        <v>8719075292679</v>
      </c>
      <c r="F95" s="371"/>
      <c r="G95"/>
      <c r="H95"/>
      <c r="I95"/>
      <c r="J95"/>
      <c r="K95"/>
      <c r="L95"/>
      <c r="M95"/>
      <c r="N95"/>
      <c r="O95"/>
    </row>
    <row r="96" spans="1:15" s="72" customFormat="1" ht="14.1" customHeight="1">
      <c r="A96" s="489">
        <v>10300</v>
      </c>
      <c r="B96" s="513" t="s">
        <v>2131</v>
      </c>
      <c r="C96" s="456" t="s">
        <v>110</v>
      </c>
      <c r="D96" s="514">
        <v>20</v>
      </c>
      <c r="E96" s="515" t="s">
        <v>2087</v>
      </c>
      <c r="F96" s="371"/>
      <c r="G96"/>
      <c r="H96"/>
      <c r="I96"/>
      <c r="J96"/>
      <c r="K96"/>
      <c r="L96"/>
      <c r="M96"/>
      <c r="N96"/>
      <c r="O96"/>
    </row>
    <row r="97" spans="1:15" s="72" customFormat="1" ht="14.1" customHeight="1">
      <c r="A97" s="489">
        <v>10247</v>
      </c>
      <c r="B97" s="513" t="s">
        <v>2051</v>
      </c>
      <c r="C97" s="456" t="s">
        <v>110</v>
      </c>
      <c r="D97" s="514">
        <v>20</v>
      </c>
      <c r="E97" s="515">
        <v>8719474812256</v>
      </c>
      <c r="F97" s="371"/>
      <c r="G97"/>
      <c r="H97"/>
      <c r="I97"/>
      <c r="J97"/>
      <c r="K97"/>
      <c r="L97"/>
      <c r="M97"/>
      <c r="N97"/>
      <c r="O97"/>
    </row>
    <row r="98" spans="1:15" s="72" customFormat="1" ht="14.1" customHeight="1">
      <c r="A98" s="509">
        <v>10249</v>
      </c>
      <c r="B98" s="510" t="s">
        <v>2132</v>
      </c>
      <c r="C98" s="454" t="s">
        <v>2</v>
      </c>
      <c r="D98" s="511">
        <v>15</v>
      </c>
      <c r="E98" s="512">
        <v>8719474818739</v>
      </c>
      <c r="F98" s="166"/>
      <c r="G98"/>
      <c r="H98"/>
      <c r="I98"/>
      <c r="J98"/>
      <c r="K98"/>
      <c r="L98"/>
      <c r="M98"/>
      <c r="N98"/>
      <c r="O98"/>
    </row>
    <row r="99" spans="1:15" s="72" customFormat="1" ht="14.1" customHeight="1">
      <c r="A99" s="489">
        <v>10305</v>
      </c>
      <c r="B99" s="519" t="s">
        <v>2133</v>
      </c>
      <c r="C99" s="456" t="s">
        <v>110</v>
      </c>
      <c r="D99" s="514">
        <v>20</v>
      </c>
      <c r="E99" s="515">
        <v>8719075292709</v>
      </c>
      <c r="F99" s="80">
        <v>0</v>
      </c>
      <c r="G99"/>
      <c r="H99"/>
      <c r="I99"/>
      <c r="J99"/>
      <c r="K99"/>
      <c r="L99"/>
      <c r="M99"/>
      <c r="N99"/>
      <c r="O99"/>
    </row>
    <row r="100" spans="1:15" s="72" customFormat="1" ht="14.1" customHeight="1">
      <c r="A100" s="489">
        <v>10340</v>
      </c>
      <c r="B100" s="519" t="s">
        <v>2134</v>
      </c>
      <c r="C100" s="456" t="s">
        <v>110</v>
      </c>
      <c r="D100" s="514">
        <v>20</v>
      </c>
      <c r="E100" s="515">
        <v>8719075292686</v>
      </c>
      <c r="F100" s="604"/>
      <c r="G100"/>
      <c r="H100"/>
      <c r="I100"/>
      <c r="J100"/>
      <c r="K100"/>
      <c r="L100"/>
      <c r="M100"/>
      <c r="N100"/>
      <c r="O100"/>
    </row>
    <row r="101" spans="1:15" s="49" customFormat="1" ht="14.1" customHeight="1">
      <c r="A101" s="489">
        <v>10307</v>
      </c>
      <c r="B101" s="513" t="s">
        <v>2135</v>
      </c>
      <c r="C101" s="456" t="s">
        <v>110</v>
      </c>
      <c r="D101" s="514">
        <v>20</v>
      </c>
      <c r="E101" s="515">
        <v>8719474812232</v>
      </c>
      <c r="F101" s="604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s="72" customFormat="1" ht="14.1" customHeight="1">
      <c r="A102" s="489">
        <v>10350</v>
      </c>
      <c r="B102" s="519" t="s">
        <v>2136</v>
      </c>
      <c r="C102" s="514" t="s">
        <v>110</v>
      </c>
      <c r="D102" s="514">
        <v>20</v>
      </c>
      <c r="E102" s="514" t="s">
        <v>2088</v>
      </c>
      <c r="F102" s="166"/>
      <c r="G102"/>
      <c r="H102"/>
      <c r="I102"/>
      <c r="J102"/>
      <c r="K102"/>
      <c r="L102"/>
      <c r="M102"/>
      <c r="N102"/>
      <c r="O102"/>
    </row>
    <row r="103" spans="1:15" s="72" customFormat="1" ht="14.1" customHeight="1">
      <c r="A103" s="489">
        <v>10355</v>
      </c>
      <c r="B103" s="519" t="s">
        <v>2137</v>
      </c>
      <c r="C103" s="514" t="s">
        <v>110</v>
      </c>
      <c r="D103" s="514">
        <v>20</v>
      </c>
      <c r="E103" s="514" t="s">
        <v>2089</v>
      </c>
      <c r="F103" s="604"/>
      <c r="G103"/>
      <c r="H103"/>
      <c r="I103"/>
      <c r="J103"/>
      <c r="K103"/>
      <c r="L103"/>
      <c r="M103"/>
      <c r="N103"/>
      <c r="O103"/>
    </row>
    <row r="104" spans="1:15" s="72" customFormat="1" ht="14.1" customHeight="1">
      <c r="A104" s="489">
        <v>10267</v>
      </c>
      <c r="B104" s="513" t="s">
        <v>2052</v>
      </c>
      <c r="C104" s="456" t="s">
        <v>110</v>
      </c>
      <c r="D104" s="514">
        <v>20</v>
      </c>
      <c r="E104" s="515">
        <v>8719474812263</v>
      </c>
      <c r="F104" s="604"/>
      <c r="G104"/>
      <c r="H104"/>
      <c r="I104"/>
      <c r="J104"/>
      <c r="K104"/>
      <c r="L104"/>
      <c r="M104"/>
      <c r="N104"/>
      <c r="O104"/>
    </row>
    <row r="105" spans="1:15" s="72" customFormat="1" ht="14.1" customHeight="1">
      <c r="A105" s="509">
        <v>10312</v>
      </c>
      <c r="B105" s="510" t="s">
        <v>2138</v>
      </c>
      <c r="C105" s="454" t="s">
        <v>110</v>
      </c>
      <c r="D105" s="511">
        <v>20</v>
      </c>
      <c r="E105" s="512">
        <v>8719474818746</v>
      </c>
      <c r="F105" s="604"/>
      <c r="G105"/>
      <c r="H105"/>
      <c r="I105"/>
      <c r="J105"/>
      <c r="K105"/>
      <c r="L105"/>
      <c r="M105"/>
      <c r="N105"/>
      <c r="O105"/>
    </row>
    <row r="106" spans="1:15" s="72" customFormat="1" ht="14.1" customHeight="1">
      <c r="A106" s="489">
        <v>10315</v>
      </c>
      <c r="B106" s="519" t="s">
        <v>2139</v>
      </c>
      <c r="C106" s="456" t="s">
        <v>110</v>
      </c>
      <c r="D106" s="514">
        <v>20</v>
      </c>
      <c r="E106" s="515" t="s">
        <v>2090</v>
      </c>
      <c r="F106" s="604"/>
      <c r="G106"/>
      <c r="H106"/>
      <c r="I106"/>
      <c r="J106"/>
      <c r="K106"/>
      <c r="L106"/>
      <c r="M106"/>
      <c r="N106"/>
      <c r="O106"/>
    </row>
    <row r="107" spans="1:15" s="72" customFormat="1" ht="14.1" customHeight="1">
      <c r="A107" s="489">
        <v>10320</v>
      </c>
      <c r="B107" s="513" t="s">
        <v>2140</v>
      </c>
      <c r="C107" s="456" t="s">
        <v>110</v>
      </c>
      <c r="D107" s="514">
        <v>20</v>
      </c>
      <c r="E107" s="515" t="s">
        <v>2091</v>
      </c>
      <c r="F107" s="604"/>
      <c r="G107"/>
      <c r="H107"/>
      <c r="I107"/>
      <c r="J107"/>
      <c r="K107"/>
      <c r="L107"/>
      <c r="M107"/>
      <c r="N107"/>
      <c r="O107"/>
    </row>
    <row r="108" spans="1:15" s="72" customFormat="1" ht="14.1" customHeight="1" thickBot="1">
      <c r="A108" s="489">
        <v>10325</v>
      </c>
      <c r="B108" s="519" t="s">
        <v>2141</v>
      </c>
      <c r="C108" s="456" t="s">
        <v>110</v>
      </c>
      <c r="D108" s="514">
        <v>20</v>
      </c>
      <c r="E108" s="515" t="s">
        <v>2092</v>
      </c>
      <c r="F108" s="604"/>
      <c r="G108"/>
      <c r="H108"/>
      <c r="I108"/>
      <c r="J108"/>
      <c r="K108"/>
      <c r="L108"/>
      <c r="M108"/>
      <c r="N108"/>
      <c r="O108"/>
    </row>
    <row r="109" spans="1:15" ht="31.5" customHeight="1">
      <c r="A109" s="504" t="s">
        <v>1273</v>
      </c>
      <c r="B109" s="505" t="s">
        <v>1274</v>
      </c>
      <c r="C109" s="506" t="s">
        <v>1272</v>
      </c>
      <c r="D109" s="507" t="s">
        <v>143</v>
      </c>
      <c r="E109" s="486" t="s">
        <v>2054</v>
      </c>
      <c r="F109" s="508" t="s">
        <v>1319</v>
      </c>
    </row>
    <row r="110" spans="1:15" ht="14.1" customHeight="1">
      <c r="A110" s="489">
        <v>10330</v>
      </c>
      <c r="B110" s="513" t="s">
        <v>2142</v>
      </c>
      <c r="C110" s="456" t="s">
        <v>110</v>
      </c>
      <c r="D110" s="514">
        <v>25</v>
      </c>
      <c r="E110" s="515" t="s">
        <v>2093</v>
      </c>
      <c r="F110" s="604"/>
    </row>
    <row r="111" spans="1:15" ht="14.1" customHeight="1">
      <c r="A111" s="489">
        <v>10335</v>
      </c>
      <c r="B111" s="519" t="s">
        <v>2143</v>
      </c>
      <c r="C111" s="456" t="s">
        <v>110</v>
      </c>
      <c r="D111" s="514">
        <v>20</v>
      </c>
      <c r="E111" s="515" t="s">
        <v>2094</v>
      </c>
      <c r="F111" s="604"/>
    </row>
    <row r="112" spans="1:15" ht="14.1" customHeight="1">
      <c r="A112" s="489">
        <v>10342</v>
      </c>
      <c r="B112" s="513" t="s">
        <v>2144</v>
      </c>
      <c r="C112" s="456" t="s">
        <v>110</v>
      </c>
      <c r="D112" s="514">
        <v>15</v>
      </c>
      <c r="E112" s="515">
        <v>8719497266753</v>
      </c>
      <c r="F112" s="604"/>
    </row>
    <row r="113" spans="1:6" ht="14.1" customHeight="1">
      <c r="A113" s="489">
        <v>10310</v>
      </c>
      <c r="B113" s="513" t="s">
        <v>2145</v>
      </c>
      <c r="C113" s="456" t="s">
        <v>110</v>
      </c>
      <c r="D113" s="514">
        <v>20</v>
      </c>
      <c r="E113" s="515" t="s">
        <v>2095</v>
      </c>
      <c r="F113" s="604"/>
    </row>
    <row r="114" spans="1:6" ht="14.1" customHeight="1">
      <c r="A114" s="489">
        <v>10343</v>
      </c>
      <c r="B114" s="513" t="s">
        <v>2146</v>
      </c>
      <c r="C114" s="456" t="s">
        <v>110</v>
      </c>
      <c r="D114" s="514">
        <v>20</v>
      </c>
      <c r="E114" s="515">
        <v>8719497266760</v>
      </c>
      <c r="F114" s="604"/>
    </row>
    <row r="115" spans="1:6" ht="14.1" customHeight="1">
      <c r="A115" s="489">
        <v>10345</v>
      </c>
      <c r="B115" s="519" t="s">
        <v>2147</v>
      </c>
      <c r="C115" s="456" t="s">
        <v>110</v>
      </c>
      <c r="D115" s="514">
        <v>20</v>
      </c>
      <c r="E115" s="515" t="s">
        <v>2096</v>
      </c>
      <c r="F115" s="604"/>
    </row>
    <row r="116" spans="1:6" ht="14.1" customHeight="1">
      <c r="A116" s="489">
        <v>10360</v>
      </c>
      <c r="B116" s="513" t="s">
        <v>2148</v>
      </c>
      <c r="C116" s="456" t="s">
        <v>110</v>
      </c>
      <c r="D116" s="514">
        <v>25</v>
      </c>
      <c r="E116" s="515">
        <v>8718036504042</v>
      </c>
      <c r="F116" s="604"/>
    </row>
    <row r="117" spans="1:6" ht="14.1" customHeight="1">
      <c r="A117" s="489">
        <v>10361</v>
      </c>
      <c r="B117" s="513" t="s">
        <v>2175</v>
      </c>
      <c r="C117" s="456" t="s">
        <v>110</v>
      </c>
      <c r="D117" s="514">
        <v>20</v>
      </c>
      <c r="E117" s="515">
        <v>8719497266777</v>
      </c>
      <c r="F117" s="604"/>
    </row>
    <row r="118" spans="1:6">
      <c r="A118" s="489">
        <v>10363</v>
      </c>
      <c r="B118" s="513" t="s">
        <v>2176</v>
      </c>
      <c r="C118" s="456" t="s">
        <v>110</v>
      </c>
      <c r="D118" s="514">
        <v>20</v>
      </c>
      <c r="E118" s="515">
        <v>8719497266784</v>
      </c>
      <c r="F118" s="604"/>
    </row>
    <row r="119" spans="1:6">
      <c r="A119" s="489">
        <v>10359</v>
      </c>
      <c r="B119" s="513" t="s">
        <v>2177</v>
      </c>
      <c r="C119" s="456" t="s">
        <v>110</v>
      </c>
      <c r="D119" s="514">
        <v>20</v>
      </c>
      <c r="E119" s="515">
        <v>8719474812249</v>
      </c>
      <c r="F119" s="604">
        <v>0</v>
      </c>
    </row>
    <row r="120" spans="1:6" ht="15.75" thickBot="1"/>
    <row r="121" spans="1:6" ht="15.75" thickBot="1">
      <c r="E121" s="1" t="s">
        <v>148</v>
      </c>
      <c r="F121" s="860">
        <f>SUM(F8:F119)</f>
        <v>0</v>
      </c>
    </row>
  </sheetData>
  <mergeCells count="3">
    <mergeCell ref="F2:F3"/>
    <mergeCell ref="C3:D3"/>
    <mergeCell ref="C2:D2"/>
  </mergeCells>
  <pageMargins left="0.33333333333333331" right="0.10416666666666667" top="1.0416666666666667" bottom="2.0833333333333332E-2" header="0.3" footer="0.3"/>
  <pageSetup paperSize="9" orientation="portrait" horizontalDpi="0" verticalDpi="0" r:id="rId1"/>
  <headerFooter>
    <oddHeader>&amp;L&amp;G&amp;RKatalog Herbst 2020
Walter Mandjes Blumenzwiebeln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I20"/>
  <sheetViews>
    <sheetView showZeros="0" view="pageLayout" zoomScaleNormal="100" workbookViewId="0">
      <selection activeCell="D25" sqref="D25"/>
    </sheetView>
  </sheetViews>
  <sheetFormatPr defaultRowHeight="15"/>
  <cols>
    <col min="1" max="1" width="9.140625" style="45"/>
    <col min="2" max="2" width="8.28515625" bestFit="1" customWidth="1"/>
    <col min="3" max="3" width="13.42578125" style="31" customWidth="1"/>
    <col min="4" max="4" width="7.7109375" customWidth="1"/>
    <col min="5" max="5" width="8.140625" customWidth="1"/>
    <col min="6" max="6" width="14.85546875" customWidth="1"/>
    <col min="7" max="7" width="9.140625" style="38"/>
    <col min="8" max="8" width="10.140625" customWidth="1"/>
    <col min="9" max="9" width="9.140625" style="123"/>
  </cols>
  <sheetData>
    <row r="1" spans="1:9" s="1" customFormat="1">
      <c r="A1" s="45"/>
      <c r="C1" s="31"/>
      <c r="G1" s="38"/>
      <c r="I1" s="123"/>
    </row>
    <row r="2" spans="1:9" ht="18.75">
      <c r="A2" s="66" t="s">
        <v>1257</v>
      </c>
      <c r="I2" s="775" t="s">
        <v>2464</v>
      </c>
    </row>
    <row r="3" spans="1:9" ht="15.75" thickBot="1"/>
    <row r="4" spans="1:9" ht="30">
      <c r="A4" s="486" t="s">
        <v>1196</v>
      </c>
      <c r="B4" s="486" t="s">
        <v>142</v>
      </c>
      <c r="C4" s="496"/>
      <c r="D4" s="486" t="s">
        <v>1272</v>
      </c>
      <c r="E4" s="486" t="s">
        <v>143</v>
      </c>
      <c r="F4" s="486" t="s">
        <v>1193</v>
      </c>
      <c r="G4" s="487" t="s">
        <v>230</v>
      </c>
      <c r="H4" s="453" t="s">
        <v>1258</v>
      </c>
      <c r="I4" s="488" t="s">
        <v>148</v>
      </c>
    </row>
    <row r="5" spans="1:9">
      <c r="A5" s="491">
        <v>10600</v>
      </c>
      <c r="B5" s="490" t="s">
        <v>232</v>
      </c>
      <c r="C5" s="497" t="s">
        <v>1347</v>
      </c>
      <c r="D5" s="493" t="s">
        <v>135</v>
      </c>
      <c r="E5" s="492">
        <v>50</v>
      </c>
      <c r="F5" s="494">
        <v>8718036504349</v>
      </c>
      <c r="G5" s="495">
        <v>6.25</v>
      </c>
      <c r="H5" s="490">
        <v>0</v>
      </c>
      <c r="I5" s="501">
        <f>SUM(G5*H5)</f>
        <v>0</v>
      </c>
    </row>
    <row r="6" spans="1:9">
      <c r="A6" s="491">
        <v>10605</v>
      </c>
      <c r="B6" s="490" t="s">
        <v>232</v>
      </c>
      <c r="C6" s="497" t="s">
        <v>74</v>
      </c>
      <c r="D6" s="493" t="s">
        <v>57</v>
      </c>
      <c r="E6" s="492">
        <v>100</v>
      </c>
      <c r="F6" s="494">
        <v>8718036504318</v>
      </c>
      <c r="G6" s="495">
        <v>8</v>
      </c>
      <c r="H6" s="490"/>
      <c r="I6" s="501">
        <f t="shared" ref="I6:I16" si="0">SUM(G6*H6)</f>
        <v>0</v>
      </c>
    </row>
    <row r="7" spans="1:9">
      <c r="A7" s="491">
        <v>10610</v>
      </c>
      <c r="B7" s="490" t="s">
        <v>232</v>
      </c>
      <c r="C7" s="497" t="s">
        <v>74</v>
      </c>
      <c r="D7" s="493" t="s">
        <v>135</v>
      </c>
      <c r="E7" s="492">
        <v>50</v>
      </c>
      <c r="F7" s="494">
        <v>8718036504325</v>
      </c>
      <c r="G7" s="495">
        <v>6.25</v>
      </c>
      <c r="H7" s="490"/>
      <c r="I7" s="501">
        <f t="shared" si="0"/>
        <v>0</v>
      </c>
    </row>
    <row r="8" spans="1:9">
      <c r="A8" s="491">
        <v>10615</v>
      </c>
      <c r="B8" s="490" t="s">
        <v>232</v>
      </c>
      <c r="C8" s="498" t="s">
        <v>1259</v>
      </c>
      <c r="D8" s="524" t="s">
        <v>110</v>
      </c>
      <c r="E8" s="492">
        <v>100</v>
      </c>
      <c r="F8" s="494">
        <v>8718036504332</v>
      </c>
      <c r="G8" s="495">
        <v>6.5</v>
      </c>
      <c r="H8" s="490">
        <v>0</v>
      </c>
      <c r="I8" s="501">
        <f t="shared" si="0"/>
        <v>0</v>
      </c>
    </row>
    <row r="9" spans="1:9">
      <c r="A9" s="491">
        <v>10620</v>
      </c>
      <c r="B9" s="490" t="s">
        <v>2024</v>
      </c>
      <c r="C9" s="499" t="s">
        <v>74</v>
      </c>
      <c r="D9" s="493" t="s">
        <v>110</v>
      </c>
      <c r="E9" s="492">
        <v>100</v>
      </c>
      <c r="F9" s="494">
        <v>8718036504295</v>
      </c>
      <c r="G9" s="495">
        <v>8</v>
      </c>
      <c r="H9" s="490"/>
      <c r="I9" s="501">
        <f t="shared" si="0"/>
        <v>0</v>
      </c>
    </row>
    <row r="10" spans="1:9">
      <c r="A10" s="491">
        <v>10625</v>
      </c>
      <c r="B10" s="490" t="s">
        <v>2024</v>
      </c>
      <c r="C10" s="499" t="s">
        <v>74</v>
      </c>
      <c r="D10" s="493" t="s">
        <v>110</v>
      </c>
      <c r="E10" s="492">
        <v>50</v>
      </c>
      <c r="F10" s="494">
        <v>8718036504301</v>
      </c>
      <c r="G10" s="495">
        <v>5.5</v>
      </c>
      <c r="H10" s="490"/>
      <c r="I10" s="501">
        <f t="shared" si="0"/>
        <v>0</v>
      </c>
    </row>
    <row r="11" spans="1:9">
      <c r="A11" s="491">
        <v>10630</v>
      </c>
      <c r="B11" s="490" t="s">
        <v>2024</v>
      </c>
      <c r="C11" s="497" t="s">
        <v>1347</v>
      </c>
      <c r="D11" s="493" t="s">
        <v>110</v>
      </c>
      <c r="E11" s="492" t="s">
        <v>1350</v>
      </c>
      <c r="F11" s="494">
        <v>8718036504356</v>
      </c>
      <c r="G11" s="495">
        <v>7.5</v>
      </c>
      <c r="H11" s="490"/>
      <c r="I11" s="501">
        <f t="shared" si="0"/>
        <v>0</v>
      </c>
    </row>
    <row r="12" spans="1:9">
      <c r="A12" s="491">
        <v>10635</v>
      </c>
      <c r="B12" s="490" t="s">
        <v>2024</v>
      </c>
      <c r="C12" s="497" t="s">
        <v>1345</v>
      </c>
      <c r="D12" s="493" t="s">
        <v>110</v>
      </c>
      <c r="E12" s="492" t="s">
        <v>1350</v>
      </c>
      <c r="F12" s="494">
        <v>8718036504363</v>
      </c>
      <c r="G12" s="495">
        <v>7.5</v>
      </c>
      <c r="H12" s="490"/>
      <c r="I12" s="501">
        <f t="shared" si="0"/>
        <v>0</v>
      </c>
    </row>
    <row r="13" spans="1:9">
      <c r="A13" s="491">
        <v>10640</v>
      </c>
      <c r="B13" s="490" t="s">
        <v>2024</v>
      </c>
      <c r="C13" s="497" t="s">
        <v>1346</v>
      </c>
      <c r="D13" s="493" t="s">
        <v>110</v>
      </c>
      <c r="E13" s="492" t="s">
        <v>1350</v>
      </c>
      <c r="F13" s="494">
        <v>8718036504370</v>
      </c>
      <c r="G13" s="495">
        <v>7.5</v>
      </c>
      <c r="H13" s="490"/>
      <c r="I13" s="501">
        <f t="shared" si="0"/>
        <v>0</v>
      </c>
    </row>
    <row r="14" spans="1:9">
      <c r="A14" s="491">
        <v>10645</v>
      </c>
      <c r="B14" s="490" t="s">
        <v>2024</v>
      </c>
      <c r="C14" s="497" t="s">
        <v>1348</v>
      </c>
      <c r="D14" s="493" t="s">
        <v>110</v>
      </c>
      <c r="E14" s="492" t="s">
        <v>1350</v>
      </c>
      <c r="F14" s="494">
        <v>8718036504387</v>
      </c>
      <c r="G14" s="495">
        <v>7.5</v>
      </c>
      <c r="H14" s="490"/>
      <c r="I14" s="501">
        <f t="shared" si="0"/>
        <v>0</v>
      </c>
    </row>
    <row r="15" spans="1:9">
      <c r="A15" s="491">
        <v>10650</v>
      </c>
      <c r="B15" s="490" t="s">
        <v>2024</v>
      </c>
      <c r="C15" s="497" t="s">
        <v>1349</v>
      </c>
      <c r="D15" s="493" t="s">
        <v>110</v>
      </c>
      <c r="E15" s="492" t="s">
        <v>1350</v>
      </c>
      <c r="F15" s="494">
        <v>8718036504394</v>
      </c>
      <c r="G15" s="495">
        <v>7.5</v>
      </c>
      <c r="H15" s="490"/>
      <c r="I15" s="501">
        <f t="shared" si="0"/>
        <v>0</v>
      </c>
    </row>
    <row r="16" spans="1:9">
      <c r="A16" s="491">
        <v>10655</v>
      </c>
      <c r="B16" s="490" t="s">
        <v>2024</v>
      </c>
      <c r="C16" s="497" t="s">
        <v>1346</v>
      </c>
      <c r="D16" s="493" t="s">
        <v>110</v>
      </c>
      <c r="E16" s="492" t="s">
        <v>1350</v>
      </c>
      <c r="F16" s="494">
        <v>8718036504400</v>
      </c>
      <c r="G16" s="495">
        <v>7.5</v>
      </c>
      <c r="H16" s="490">
        <v>0</v>
      </c>
      <c r="I16" s="501">
        <f t="shared" si="0"/>
        <v>0</v>
      </c>
    </row>
    <row r="17" spans="1:9" ht="15.75" thickBot="1"/>
    <row r="18" spans="1:9" ht="15.75" thickBot="1">
      <c r="G18" s="38" t="s">
        <v>148</v>
      </c>
      <c r="H18" s="500">
        <f>SUM(H5:H17)</f>
        <v>0</v>
      </c>
      <c r="I18" s="502">
        <f>SUM(I5:I16)</f>
        <v>0</v>
      </c>
    </row>
    <row r="20" spans="1:9">
      <c r="A20" s="194" t="s">
        <v>1435</v>
      </c>
    </row>
  </sheetData>
  <pageMargins left="0.59375" right="0.375" top="0.75" bottom="0.75" header="0.3" footer="0.3"/>
  <pageSetup paperSize="9" orientation="portrait" horizontalDpi="0" verticalDpi="0" r:id="rId1"/>
  <headerFooter>
    <oddHeader>&amp;L&amp;G&amp;RKatalog Herbst 2020
Walter Mandjes Blumenzwiebeln</oddHeader>
    <oddFooter>&amp;C&amp;10T: 0031647892036, F: 0031247502985, E: info@waltermandjesblumenzwiebeln.nl, www.waltermandjesblumenzwiebeln.nl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2"/>
  <sheetViews>
    <sheetView showZeros="0" view="pageLayout" zoomScaleNormal="100" workbookViewId="0">
      <selection activeCell="B7" sqref="B7"/>
    </sheetView>
  </sheetViews>
  <sheetFormatPr defaultRowHeight="15"/>
  <cols>
    <col min="1" max="1" width="6.85546875" customWidth="1"/>
    <col min="2" max="2" width="23.42578125" customWidth="1"/>
    <col min="3" max="3" width="13.7109375" customWidth="1"/>
    <col min="4" max="4" width="11.28515625" customWidth="1"/>
    <col min="5" max="5" width="14.140625" bestFit="1" customWidth="1"/>
    <col min="6" max="6" width="11.28515625" style="46" customWidth="1"/>
    <col min="7" max="7" width="9.7109375" customWidth="1"/>
    <col min="8" max="8" width="9.140625" style="123"/>
  </cols>
  <sheetData>
    <row r="1" spans="1:8" s="1" customFormat="1" ht="27">
      <c r="B1" s="113" t="s">
        <v>2217</v>
      </c>
      <c r="F1" s="46"/>
      <c r="H1" s="775" t="s">
        <v>2218</v>
      </c>
    </row>
    <row r="2" spans="1:8" s="1" customFormat="1" ht="15.75" thickBot="1">
      <c r="F2" s="46"/>
      <c r="H2" s="123"/>
    </row>
    <row r="3" spans="1:8" s="1" customFormat="1" ht="15" customHeight="1" thickBot="1">
      <c r="A3" s="799" t="s">
        <v>1352</v>
      </c>
      <c r="B3" s="630" t="s">
        <v>2476</v>
      </c>
      <c r="C3" s="800" t="s">
        <v>2475</v>
      </c>
      <c r="D3" s="800" t="s">
        <v>1272</v>
      </c>
      <c r="E3" s="895" t="s">
        <v>2602</v>
      </c>
      <c r="F3" s="801" t="s">
        <v>1353</v>
      </c>
      <c r="G3" s="47" t="s">
        <v>1283</v>
      </c>
      <c r="H3" s="48" t="s">
        <v>148</v>
      </c>
    </row>
    <row r="4" spans="1:8">
      <c r="A4" s="663" t="s">
        <v>1354</v>
      </c>
      <c r="B4" s="793" t="s">
        <v>2493</v>
      </c>
      <c r="C4" s="794">
        <v>20</v>
      </c>
      <c r="D4" s="795" t="s">
        <v>2</v>
      </c>
      <c r="E4" s="805" t="s">
        <v>2465</v>
      </c>
      <c r="F4" s="808">
        <v>3.75</v>
      </c>
      <c r="G4" s="809">
        <v>0</v>
      </c>
      <c r="H4" s="810">
        <f>SUM(G4*F4)</f>
        <v>0</v>
      </c>
    </row>
    <row r="5" spans="1:8">
      <c r="A5" s="522" t="s">
        <v>1355</v>
      </c>
      <c r="B5" s="778" t="s">
        <v>2494</v>
      </c>
      <c r="C5" s="489">
        <v>20</v>
      </c>
      <c r="D5" s="779" t="s">
        <v>2</v>
      </c>
      <c r="E5" s="803" t="s">
        <v>2466</v>
      </c>
      <c r="F5" s="780">
        <v>3.75</v>
      </c>
      <c r="G5" s="777"/>
      <c r="H5" s="126">
        <f t="shared" ref="H5:H12" si="0">SUM(G5*F5)</f>
        <v>0</v>
      </c>
    </row>
    <row r="6" spans="1:8">
      <c r="A6" s="522" t="s">
        <v>1356</v>
      </c>
      <c r="B6" s="778" t="s">
        <v>2495</v>
      </c>
      <c r="C6" s="489">
        <v>20</v>
      </c>
      <c r="D6" s="779" t="s">
        <v>2</v>
      </c>
      <c r="E6" s="803" t="s">
        <v>2467</v>
      </c>
      <c r="F6" s="780">
        <v>3.75</v>
      </c>
      <c r="G6" s="777"/>
      <c r="H6" s="126">
        <f t="shared" si="0"/>
        <v>0</v>
      </c>
    </row>
    <row r="7" spans="1:8">
      <c r="A7" s="522" t="s">
        <v>1357</v>
      </c>
      <c r="B7" s="778" t="s">
        <v>2496</v>
      </c>
      <c r="C7" s="489">
        <v>20</v>
      </c>
      <c r="D7" s="779" t="s">
        <v>2</v>
      </c>
      <c r="E7" s="803" t="s">
        <v>2468</v>
      </c>
      <c r="F7" s="780">
        <v>3.75</v>
      </c>
      <c r="G7" s="777"/>
      <c r="H7" s="126">
        <f t="shared" si="0"/>
        <v>0</v>
      </c>
    </row>
    <row r="8" spans="1:8">
      <c r="A8" s="522" t="s">
        <v>1358</v>
      </c>
      <c r="B8" s="778" t="s">
        <v>2469</v>
      </c>
      <c r="C8" s="489">
        <v>20</v>
      </c>
      <c r="D8" s="779" t="s">
        <v>2</v>
      </c>
      <c r="E8" s="803" t="s">
        <v>2470</v>
      </c>
      <c r="F8" s="780">
        <v>3.75</v>
      </c>
      <c r="G8" s="777"/>
      <c r="H8" s="126">
        <f t="shared" si="0"/>
        <v>0</v>
      </c>
    </row>
    <row r="9" spans="1:8">
      <c r="A9" s="522" t="s">
        <v>1359</v>
      </c>
      <c r="B9" s="778" t="s">
        <v>2490</v>
      </c>
      <c r="C9" s="489">
        <v>20</v>
      </c>
      <c r="D9" s="779" t="s">
        <v>135</v>
      </c>
      <c r="E9" s="803" t="s">
        <v>2471</v>
      </c>
      <c r="F9" s="780">
        <v>3.75</v>
      </c>
      <c r="G9" s="777"/>
      <c r="H9" s="126">
        <f t="shared" si="0"/>
        <v>0</v>
      </c>
    </row>
    <row r="10" spans="1:8">
      <c r="A10" s="522" t="s">
        <v>1360</v>
      </c>
      <c r="B10" s="778" t="s">
        <v>2491</v>
      </c>
      <c r="C10" s="489">
        <v>20</v>
      </c>
      <c r="D10" s="779" t="s">
        <v>135</v>
      </c>
      <c r="E10" s="803" t="s">
        <v>2472</v>
      </c>
      <c r="F10" s="780">
        <v>3.75</v>
      </c>
      <c r="G10" s="777">
        <v>0</v>
      </c>
      <c r="H10" s="126">
        <f t="shared" si="0"/>
        <v>0</v>
      </c>
    </row>
    <row r="11" spans="1:8">
      <c r="A11" s="522" t="s">
        <v>1361</v>
      </c>
      <c r="B11" s="778" t="s">
        <v>2492</v>
      </c>
      <c r="C11" s="489">
        <v>10</v>
      </c>
      <c r="D11" s="779" t="s">
        <v>265</v>
      </c>
      <c r="E11" s="803" t="s">
        <v>2473</v>
      </c>
      <c r="F11" s="780">
        <v>3.75</v>
      </c>
      <c r="G11" s="777"/>
      <c r="H11" s="126">
        <f t="shared" si="0"/>
        <v>0</v>
      </c>
    </row>
    <row r="12" spans="1:8" ht="15.75" thickBot="1">
      <c r="A12" s="670" t="s">
        <v>1362</v>
      </c>
      <c r="B12" s="787" t="s">
        <v>76</v>
      </c>
      <c r="C12" s="788">
        <v>50</v>
      </c>
      <c r="D12" s="789" t="s">
        <v>126</v>
      </c>
      <c r="E12" s="804" t="s">
        <v>2474</v>
      </c>
      <c r="F12" s="790">
        <v>3.75</v>
      </c>
      <c r="G12" s="791"/>
      <c r="H12" s="792">
        <f t="shared" si="0"/>
        <v>0</v>
      </c>
    </row>
    <row r="13" spans="1:8" ht="15" customHeight="1" thickBot="1">
      <c r="A13" s="799" t="s">
        <v>1352</v>
      </c>
      <c r="B13" s="897" t="s">
        <v>2497</v>
      </c>
      <c r="C13" s="800" t="s">
        <v>2475</v>
      </c>
      <c r="D13" s="800" t="s">
        <v>1272</v>
      </c>
      <c r="E13" s="895" t="s">
        <v>2602</v>
      </c>
      <c r="F13" s="801" t="s">
        <v>1353</v>
      </c>
      <c r="G13" s="47" t="s">
        <v>1283</v>
      </c>
      <c r="H13" s="48" t="s">
        <v>148</v>
      </c>
    </row>
    <row r="14" spans="1:8">
      <c r="A14" s="663" t="s">
        <v>2477</v>
      </c>
      <c r="B14" s="793" t="s">
        <v>2485</v>
      </c>
      <c r="C14" s="794">
        <v>50</v>
      </c>
      <c r="D14" s="795" t="s">
        <v>2498</v>
      </c>
      <c r="E14" s="807">
        <v>8719075294567</v>
      </c>
      <c r="F14" s="796">
        <v>5.5</v>
      </c>
      <c r="G14" s="797"/>
      <c r="H14" s="798">
        <f t="shared" ref="H14" si="1">SUM(G14*F14)</f>
        <v>0</v>
      </c>
    </row>
    <row r="15" spans="1:8">
      <c r="A15" s="522" t="s">
        <v>2478</v>
      </c>
      <c r="B15" s="778" t="s">
        <v>2486</v>
      </c>
      <c r="C15" s="489">
        <v>50</v>
      </c>
      <c r="D15" s="795" t="s">
        <v>2498</v>
      </c>
      <c r="E15" s="803">
        <v>8719075294581</v>
      </c>
      <c r="F15" s="781">
        <v>5.5</v>
      </c>
      <c r="G15" s="782">
        <v>0</v>
      </c>
      <c r="H15" s="783">
        <f t="shared" ref="H15:H20" si="2">SUM(G15*F15)</f>
        <v>0</v>
      </c>
    </row>
    <row r="16" spans="1:8">
      <c r="A16" s="522" t="s">
        <v>2479</v>
      </c>
      <c r="B16" s="778" t="s">
        <v>2487</v>
      </c>
      <c r="C16" s="489">
        <v>50</v>
      </c>
      <c r="D16" s="795" t="s">
        <v>2498</v>
      </c>
      <c r="E16" s="803">
        <v>8719075294598</v>
      </c>
      <c r="F16" s="781">
        <v>5.5</v>
      </c>
      <c r="G16" s="782"/>
      <c r="H16" s="783">
        <f t="shared" si="2"/>
        <v>0</v>
      </c>
    </row>
    <row r="17" spans="1:8">
      <c r="A17" s="522" t="s">
        <v>2480</v>
      </c>
      <c r="B17" s="778" t="s">
        <v>2488</v>
      </c>
      <c r="C17" s="489">
        <v>50</v>
      </c>
      <c r="D17" s="795" t="s">
        <v>2498</v>
      </c>
      <c r="E17" s="803">
        <v>8719075294604</v>
      </c>
      <c r="F17" s="781">
        <v>5.5</v>
      </c>
      <c r="G17" s="782"/>
      <c r="H17" s="783">
        <f t="shared" si="2"/>
        <v>0</v>
      </c>
    </row>
    <row r="18" spans="1:8">
      <c r="A18" s="522" t="s">
        <v>2481</v>
      </c>
      <c r="B18" s="778" t="s">
        <v>2489</v>
      </c>
      <c r="C18" s="489">
        <v>50</v>
      </c>
      <c r="D18" s="795" t="s">
        <v>2498</v>
      </c>
      <c r="E18" s="803">
        <v>8719075294574</v>
      </c>
      <c r="F18" s="781">
        <v>5.5</v>
      </c>
      <c r="G18" s="782"/>
      <c r="H18" s="783">
        <f t="shared" si="2"/>
        <v>0</v>
      </c>
    </row>
    <row r="19" spans="1:8">
      <c r="A19" s="522" t="s">
        <v>2482</v>
      </c>
      <c r="B19" s="778" t="s">
        <v>2483</v>
      </c>
      <c r="C19" s="489">
        <v>50</v>
      </c>
      <c r="D19" s="795" t="s">
        <v>2498</v>
      </c>
      <c r="E19" s="803">
        <v>8719497267446</v>
      </c>
      <c r="F19" s="781">
        <v>5.5</v>
      </c>
      <c r="G19" s="782">
        <v>0</v>
      </c>
      <c r="H19" s="783">
        <f t="shared" si="2"/>
        <v>0</v>
      </c>
    </row>
    <row r="20" spans="1:8">
      <c r="A20" s="489">
        <v>18000</v>
      </c>
      <c r="B20" s="784" t="s">
        <v>2484</v>
      </c>
      <c r="C20" s="785" t="s">
        <v>2260</v>
      </c>
      <c r="D20" s="785" t="s">
        <v>2260</v>
      </c>
      <c r="E20" s="806" t="s">
        <v>2260</v>
      </c>
      <c r="F20" s="786">
        <v>2.35</v>
      </c>
      <c r="G20" s="782"/>
      <c r="H20" s="783">
        <f t="shared" si="2"/>
        <v>0</v>
      </c>
    </row>
    <row r="21" spans="1:8" ht="15.75" thickBot="1"/>
    <row r="22" spans="1:8" ht="15.75" thickBot="1">
      <c r="G22" s="860">
        <f>SUM(G4:G20)</f>
        <v>0</v>
      </c>
      <c r="H22" s="802">
        <f>SUM(H4:H21)</f>
        <v>0</v>
      </c>
    </row>
  </sheetData>
  <pageMargins left="0.22916666666666666" right="0.17708333333333334" top="0.9375" bottom="0.75" header="0.3" footer="0.3"/>
  <pageSetup paperSize="9" orientation="portrait" horizontalDpi="0" verticalDpi="0" r:id="rId1"/>
  <headerFooter>
    <oddHeader>&amp;L&amp;G&amp;RKatalog Herbst 2020
Walter Mandjes Blumenzwiebeln</oddHeader>
    <oddFooter>&amp;CT: 0031647892036, F: 0031247502985, E: info@waltermandjesblumenzwiebeln.nl, www.waltermandjesblumenzwiebeln.nl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82"/>
  <sheetViews>
    <sheetView showZeros="0" view="pageLayout" zoomScaleNormal="85" workbookViewId="0">
      <selection activeCell="E3" sqref="E3"/>
    </sheetView>
  </sheetViews>
  <sheetFormatPr defaultRowHeight="15"/>
  <cols>
    <col min="1" max="1" width="7.7109375" customWidth="1"/>
    <col min="2" max="2" width="14.28515625" customWidth="1"/>
    <col min="3" max="3" width="23.42578125" customWidth="1"/>
    <col min="4" max="4" width="9.140625" customWidth="1"/>
    <col min="5" max="5" width="16" style="122" customWidth="1"/>
    <col min="6" max="6" width="9.140625" customWidth="1"/>
    <col min="8" max="8" width="10.7109375" style="39" customWidth="1"/>
    <col min="9" max="9" width="14.85546875" style="57" customWidth="1"/>
  </cols>
  <sheetData>
    <row r="1" spans="1:14" s="1" customFormat="1" ht="23.25" customHeight="1" thickBot="1">
      <c r="A1" s="70" t="s">
        <v>231</v>
      </c>
      <c r="B1" s="2"/>
      <c r="C1" s="2"/>
      <c r="E1" s="122"/>
      <c r="H1" s="39"/>
      <c r="I1" s="775" t="s">
        <v>2601</v>
      </c>
    </row>
    <row r="2" spans="1:14" s="774" customFormat="1" ht="34.5" customHeight="1" thickBot="1">
      <c r="A2" s="889" t="s">
        <v>2463</v>
      </c>
      <c r="B2" s="932" t="s">
        <v>142</v>
      </c>
      <c r="C2" s="933"/>
      <c r="D2" s="890" t="s">
        <v>1272</v>
      </c>
      <c r="E2" s="891" t="s">
        <v>2602</v>
      </c>
      <c r="F2" s="890" t="s">
        <v>143</v>
      </c>
      <c r="G2" s="892" t="s">
        <v>230</v>
      </c>
      <c r="H2" s="893" t="s">
        <v>1318</v>
      </c>
      <c r="I2" s="894" t="s">
        <v>1285</v>
      </c>
    </row>
    <row r="3" spans="1:14">
      <c r="A3" s="883">
        <v>15000</v>
      </c>
      <c r="B3" s="884" t="s">
        <v>79</v>
      </c>
      <c r="C3" s="884" t="s">
        <v>152</v>
      </c>
      <c r="D3" s="885" t="s">
        <v>174</v>
      </c>
      <c r="E3" s="663" t="s">
        <v>153</v>
      </c>
      <c r="F3" s="883">
        <v>20</v>
      </c>
      <c r="G3" s="886">
        <v>32.5</v>
      </c>
      <c r="H3" s="887">
        <v>0</v>
      </c>
      <c r="I3" s="888">
        <f>SUM(G3*H3)</f>
        <v>0</v>
      </c>
      <c r="J3" s="10"/>
      <c r="M3" s="10"/>
      <c r="N3" s="10"/>
    </row>
    <row r="4" spans="1:14">
      <c r="A4" s="528">
        <v>15005</v>
      </c>
      <c r="B4" s="529" t="s">
        <v>79</v>
      </c>
      <c r="C4" s="529" t="s">
        <v>85</v>
      </c>
      <c r="D4" s="530" t="s">
        <v>174</v>
      </c>
      <c r="E4" s="514" t="s">
        <v>154</v>
      </c>
      <c r="F4" s="528">
        <v>20</v>
      </c>
      <c r="G4" s="531">
        <v>32.5</v>
      </c>
      <c r="H4" s="155"/>
      <c r="I4" s="154">
        <f t="shared" ref="I4:I67" si="0">SUM(G4*H4)</f>
        <v>0</v>
      </c>
      <c r="J4" s="10"/>
      <c r="L4" s="1"/>
      <c r="M4" s="10"/>
      <c r="N4" s="10"/>
    </row>
    <row r="5" spans="1:14">
      <c r="A5" s="528">
        <v>15010</v>
      </c>
      <c r="B5" s="529" t="s">
        <v>79</v>
      </c>
      <c r="C5" s="529" t="s">
        <v>155</v>
      </c>
      <c r="D5" s="530" t="s">
        <v>156</v>
      </c>
      <c r="E5" s="514" t="s">
        <v>157</v>
      </c>
      <c r="F5" s="528">
        <v>20</v>
      </c>
      <c r="G5" s="531">
        <v>29.5</v>
      </c>
      <c r="H5" s="155"/>
      <c r="I5" s="154">
        <f t="shared" si="0"/>
        <v>0</v>
      </c>
      <c r="J5" s="10"/>
      <c r="L5" s="1"/>
      <c r="M5" s="10"/>
      <c r="N5" s="10"/>
    </row>
    <row r="6" spans="1:14">
      <c r="A6" s="528">
        <v>15020</v>
      </c>
      <c r="B6" s="521" t="s">
        <v>158</v>
      </c>
      <c r="C6" s="513" t="s">
        <v>162</v>
      </c>
      <c r="D6" s="530" t="s">
        <v>163</v>
      </c>
      <c r="E6" s="522" t="s">
        <v>164</v>
      </c>
      <c r="F6" s="523">
        <v>15</v>
      </c>
      <c r="G6" s="531">
        <v>35</v>
      </c>
      <c r="H6" s="155"/>
      <c r="I6" s="154">
        <f t="shared" si="0"/>
        <v>0</v>
      </c>
      <c r="J6" s="10"/>
      <c r="L6" s="1"/>
      <c r="M6" s="10"/>
      <c r="N6" s="10"/>
    </row>
    <row r="7" spans="1:14">
      <c r="A7" s="528">
        <v>15015</v>
      </c>
      <c r="B7" s="529" t="s">
        <v>158</v>
      </c>
      <c r="C7" s="529" t="s">
        <v>159</v>
      </c>
      <c r="D7" s="530" t="s">
        <v>160</v>
      </c>
      <c r="E7" s="522" t="s">
        <v>161</v>
      </c>
      <c r="F7" s="528">
        <v>20</v>
      </c>
      <c r="G7" s="531">
        <v>65</v>
      </c>
      <c r="H7" s="156"/>
      <c r="I7" s="154">
        <f t="shared" si="0"/>
        <v>0</v>
      </c>
      <c r="J7" s="10"/>
      <c r="L7" s="1"/>
      <c r="M7" s="10"/>
      <c r="N7" s="10"/>
    </row>
    <row r="8" spans="1:14">
      <c r="A8" s="528">
        <v>15022</v>
      </c>
      <c r="B8" s="521" t="s">
        <v>158</v>
      </c>
      <c r="C8" s="513" t="s">
        <v>2179</v>
      </c>
      <c r="D8" s="530" t="s">
        <v>171</v>
      </c>
      <c r="E8" s="522" t="s">
        <v>2180</v>
      </c>
      <c r="F8" s="523">
        <v>20</v>
      </c>
      <c r="G8" s="531">
        <v>28</v>
      </c>
      <c r="H8" s="185"/>
      <c r="I8" s="185"/>
      <c r="J8" s="10"/>
      <c r="L8" s="1"/>
      <c r="M8" s="10"/>
      <c r="N8" s="10"/>
    </row>
    <row r="9" spans="1:14">
      <c r="A9" s="528">
        <v>15025</v>
      </c>
      <c r="B9" s="529" t="s">
        <v>165</v>
      </c>
      <c r="C9" s="529" t="s">
        <v>166</v>
      </c>
      <c r="D9" s="530" t="s">
        <v>81</v>
      </c>
      <c r="E9" s="514" t="s">
        <v>167</v>
      </c>
      <c r="F9" s="528">
        <v>10</v>
      </c>
      <c r="G9" s="531">
        <v>31</v>
      </c>
      <c r="H9" s="155"/>
      <c r="I9" s="154">
        <f t="shared" si="0"/>
        <v>0</v>
      </c>
      <c r="J9" s="10"/>
      <c r="L9" s="1"/>
      <c r="M9" s="10"/>
      <c r="N9" s="10"/>
    </row>
    <row r="10" spans="1:14">
      <c r="A10" s="528">
        <v>15030</v>
      </c>
      <c r="B10" s="529" t="s">
        <v>108</v>
      </c>
      <c r="C10" s="529" t="s">
        <v>109</v>
      </c>
      <c r="D10" s="530" t="s">
        <v>156</v>
      </c>
      <c r="E10" s="514" t="s">
        <v>168</v>
      </c>
      <c r="F10" s="528">
        <v>40</v>
      </c>
      <c r="G10" s="531">
        <v>32</v>
      </c>
      <c r="H10" s="155"/>
      <c r="I10" s="154">
        <f t="shared" si="0"/>
        <v>0</v>
      </c>
      <c r="J10" s="10"/>
      <c r="L10" s="1"/>
      <c r="M10" s="10"/>
      <c r="N10" s="10"/>
    </row>
    <row r="11" spans="1:14">
      <c r="A11" s="528">
        <v>15055</v>
      </c>
      <c r="B11" s="529" t="s">
        <v>169</v>
      </c>
      <c r="C11" s="529" t="s">
        <v>180</v>
      </c>
      <c r="D11" s="530" t="s">
        <v>261</v>
      </c>
      <c r="E11" s="514" t="s">
        <v>181</v>
      </c>
      <c r="F11" s="528">
        <v>15</v>
      </c>
      <c r="G11" s="531">
        <v>38</v>
      </c>
      <c r="H11" s="155"/>
      <c r="I11" s="154">
        <f t="shared" si="0"/>
        <v>0</v>
      </c>
      <c r="J11" s="10"/>
      <c r="L11" s="1"/>
      <c r="M11" s="10"/>
      <c r="N11" s="10"/>
    </row>
    <row r="12" spans="1:14">
      <c r="A12" s="528">
        <v>15045</v>
      </c>
      <c r="B12" s="529" t="s">
        <v>169</v>
      </c>
      <c r="C12" s="529" t="s">
        <v>176</v>
      </c>
      <c r="D12" s="530" t="s">
        <v>156</v>
      </c>
      <c r="E12" s="514" t="s">
        <v>177</v>
      </c>
      <c r="F12" s="528">
        <v>20</v>
      </c>
      <c r="G12" s="531">
        <v>38</v>
      </c>
      <c r="H12" s="155"/>
      <c r="I12" s="154">
        <f t="shared" si="0"/>
        <v>0</v>
      </c>
      <c r="J12" s="10"/>
      <c r="L12" s="1"/>
      <c r="M12" s="10"/>
      <c r="N12" s="10"/>
    </row>
    <row r="13" spans="1:14">
      <c r="A13" s="528">
        <v>15040</v>
      </c>
      <c r="B13" s="529" t="s">
        <v>169</v>
      </c>
      <c r="C13" s="529" t="s">
        <v>173</v>
      </c>
      <c r="D13" s="530" t="s">
        <v>174</v>
      </c>
      <c r="E13" s="514" t="s">
        <v>175</v>
      </c>
      <c r="F13" s="528">
        <v>25</v>
      </c>
      <c r="G13" s="531">
        <v>38</v>
      </c>
      <c r="H13" s="155"/>
      <c r="I13" s="154">
        <f t="shared" si="0"/>
        <v>0</v>
      </c>
      <c r="J13" s="10"/>
      <c r="L13" s="1"/>
      <c r="M13" s="10"/>
      <c r="N13" s="10"/>
    </row>
    <row r="14" spans="1:14">
      <c r="A14" s="528">
        <v>15050</v>
      </c>
      <c r="B14" s="529" t="s">
        <v>169</v>
      </c>
      <c r="C14" s="529" t="s">
        <v>178</v>
      </c>
      <c r="D14" s="530" t="s">
        <v>160</v>
      </c>
      <c r="E14" s="514" t="s">
        <v>179</v>
      </c>
      <c r="F14" s="528">
        <v>25</v>
      </c>
      <c r="G14" s="531">
        <v>38</v>
      </c>
      <c r="H14" s="155"/>
      <c r="I14" s="154">
        <f t="shared" si="0"/>
        <v>0</v>
      </c>
      <c r="J14" s="10"/>
      <c r="L14" s="1"/>
      <c r="M14" s="10"/>
      <c r="N14" s="10"/>
    </row>
    <row r="15" spans="1:14">
      <c r="A15" s="528">
        <v>15035</v>
      </c>
      <c r="B15" s="529" t="s">
        <v>169</v>
      </c>
      <c r="C15" s="529" t="s">
        <v>170</v>
      </c>
      <c r="D15" s="530" t="s">
        <v>171</v>
      </c>
      <c r="E15" s="514" t="s">
        <v>172</v>
      </c>
      <c r="F15" s="528">
        <v>25</v>
      </c>
      <c r="G15" s="531">
        <v>38</v>
      </c>
      <c r="H15" s="155"/>
      <c r="I15" s="154">
        <f t="shared" si="0"/>
        <v>0</v>
      </c>
      <c r="J15" s="10"/>
      <c r="L15" s="1"/>
      <c r="M15" s="10"/>
      <c r="N15" s="10"/>
    </row>
    <row r="16" spans="1:14">
      <c r="A16" s="528">
        <v>15465</v>
      </c>
      <c r="B16" s="532" t="s">
        <v>1286</v>
      </c>
      <c r="C16" s="519" t="s">
        <v>2181</v>
      </c>
      <c r="D16" s="533" t="s">
        <v>126</v>
      </c>
      <c r="E16" s="534" t="s">
        <v>2182</v>
      </c>
      <c r="F16" s="528">
        <v>400</v>
      </c>
      <c r="G16" s="531">
        <v>45</v>
      </c>
      <c r="H16" s="155"/>
      <c r="I16" s="186">
        <f t="shared" si="0"/>
        <v>0</v>
      </c>
      <c r="J16" s="10"/>
      <c r="L16" s="1"/>
      <c r="M16" s="10"/>
      <c r="N16" s="10"/>
    </row>
    <row r="17" spans="1:14">
      <c r="A17" s="528">
        <v>15460</v>
      </c>
      <c r="B17" s="532" t="s">
        <v>1286</v>
      </c>
      <c r="C17" s="519" t="s">
        <v>2183</v>
      </c>
      <c r="D17" s="533" t="s">
        <v>126</v>
      </c>
      <c r="E17" s="534" t="s">
        <v>2184</v>
      </c>
      <c r="F17" s="528">
        <v>400</v>
      </c>
      <c r="G17" s="531">
        <v>45</v>
      </c>
      <c r="H17" s="155"/>
      <c r="I17" s="154">
        <f t="shared" si="0"/>
        <v>0</v>
      </c>
      <c r="J17" s="10"/>
      <c r="L17" s="1"/>
      <c r="M17" s="10"/>
      <c r="N17" s="10"/>
    </row>
    <row r="18" spans="1:14">
      <c r="A18" s="528">
        <v>15450</v>
      </c>
      <c r="B18" s="532" t="s">
        <v>1286</v>
      </c>
      <c r="C18" s="519" t="s">
        <v>55</v>
      </c>
      <c r="D18" s="533" t="s">
        <v>126</v>
      </c>
      <c r="E18" s="534" t="s">
        <v>2185</v>
      </c>
      <c r="F18" s="528">
        <v>400</v>
      </c>
      <c r="G18" s="531">
        <v>45</v>
      </c>
      <c r="H18" s="155"/>
      <c r="I18" s="154">
        <f t="shared" si="0"/>
        <v>0</v>
      </c>
      <c r="J18" s="10"/>
      <c r="L18" s="1"/>
      <c r="M18" s="10"/>
      <c r="N18" s="10"/>
    </row>
    <row r="19" spans="1:14">
      <c r="A19" s="528">
        <v>15455</v>
      </c>
      <c r="B19" s="532" t="s">
        <v>1286</v>
      </c>
      <c r="C19" s="519" t="s">
        <v>1338</v>
      </c>
      <c r="D19" s="533" t="s">
        <v>126</v>
      </c>
      <c r="E19" s="534" t="s">
        <v>2186</v>
      </c>
      <c r="F19" s="528">
        <v>400</v>
      </c>
      <c r="G19" s="531">
        <v>45</v>
      </c>
      <c r="H19" s="155"/>
      <c r="I19" s="154">
        <f t="shared" si="0"/>
        <v>0</v>
      </c>
      <c r="J19" s="10"/>
      <c r="L19" s="1"/>
      <c r="M19" s="10"/>
      <c r="N19" s="10"/>
    </row>
    <row r="20" spans="1:14">
      <c r="A20" s="528">
        <v>15060</v>
      </c>
      <c r="B20" s="529" t="s">
        <v>113</v>
      </c>
      <c r="C20" s="529" t="s">
        <v>114</v>
      </c>
      <c r="D20" s="530" t="s">
        <v>182</v>
      </c>
      <c r="E20" s="514" t="s">
        <v>183</v>
      </c>
      <c r="F20" s="528">
        <v>20</v>
      </c>
      <c r="G20" s="531">
        <v>40</v>
      </c>
      <c r="H20" s="155"/>
      <c r="I20" s="154">
        <f t="shared" si="0"/>
        <v>0</v>
      </c>
      <c r="J20" s="10"/>
      <c r="L20" s="1"/>
      <c r="M20" s="10"/>
      <c r="N20" s="10"/>
    </row>
    <row r="21" spans="1:14">
      <c r="A21" s="528">
        <v>15065</v>
      </c>
      <c r="B21" s="529" t="s">
        <v>184</v>
      </c>
      <c r="C21" s="529" t="s">
        <v>185</v>
      </c>
      <c r="D21" s="530" t="s">
        <v>115</v>
      </c>
      <c r="E21" s="514" t="s">
        <v>186</v>
      </c>
      <c r="F21" s="528">
        <v>20</v>
      </c>
      <c r="G21" s="531">
        <v>37</v>
      </c>
      <c r="H21" s="155"/>
      <c r="I21" s="154">
        <f t="shared" si="0"/>
        <v>0</v>
      </c>
      <c r="J21" s="10"/>
      <c r="L21" s="1"/>
      <c r="M21" s="10"/>
      <c r="N21" s="10"/>
    </row>
    <row r="22" spans="1:14">
      <c r="A22" s="528">
        <v>15070</v>
      </c>
      <c r="B22" s="529" t="s">
        <v>187</v>
      </c>
      <c r="C22" s="529" t="s">
        <v>188</v>
      </c>
      <c r="D22" s="530" t="s">
        <v>104</v>
      </c>
      <c r="E22" s="514" t="s">
        <v>189</v>
      </c>
      <c r="F22" s="528">
        <v>20</v>
      </c>
      <c r="G22" s="531">
        <v>37</v>
      </c>
      <c r="H22" s="155"/>
      <c r="I22" s="154">
        <f t="shared" si="0"/>
        <v>0</v>
      </c>
      <c r="J22" s="10"/>
      <c r="L22" s="1"/>
      <c r="M22" s="10"/>
      <c r="N22" s="10"/>
    </row>
    <row r="23" spans="1:14">
      <c r="A23" s="528">
        <v>15080</v>
      </c>
      <c r="B23" s="529" t="s">
        <v>94</v>
      </c>
      <c r="C23" s="529" t="s">
        <v>192</v>
      </c>
      <c r="D23" s="530" t="s">
        <v>174</v>
      </c>
      <c r="E23" s="514" t="s">
        <v>193</v>
      </c>
      <c r="F23" s="528">
        <v>15</v>
      </c>
      <c r="G23" s="531">
        <v>35</v>
      </c>
      <c r="H23" s="155"/>
      <c r="I23" s="186">
        <f t="shared" si="0"/>
        <v>0</v>
      </c>
      <c r="J23" s="10"/>
      <c r="L23" s="1"/>
      <c r="M23" s="10"/>
      <c r="N23" s="10"/>
    </row>
    <row r="24" spans="1:14">
      <c r="A24" s="528">
        <v>15085</v>
      </c>
      <c r="B24" s="529" t="s">
        <v>94</v>
      </c>
      <c r="C24" s="529" t="s">
        <v>194</v>
      </c>
      <c r="D24" s="530" t="s">
        <v>174</v>
      </c>
      <c r="E24" s="514" t="s">
        <v>195</v>
      </c>
      <c r="F24" s="528">
        <v>15</v>
      </c>
      <c r="G24" s="531">
        <v>35</v>
      </c>
      <c r="H24" s="155"/>
      <c r="I24" s="154">
        <f t="shared" si="0"/>
        <v>0</v>
      </c>
      <c r="J24" s="10"/>
      <c r="L24" s="1"/>
      <c r="M24" s="10"/>
      <c r="N24" s="10"/>
    </row>
    <row r="25" spans="1:14">
      <c r="A25" s="528">
        <v>15075</v>
      </c>
      <c r="B25" s="529" t="s">
        <v>94</v>
      </c>
      <c r="C25" s="529" t="s">
        <v>190</v>
      </c>
      <c r="D25" s="530" t="s">
        <v>174</v>
      </c>
      <c r="E25" s="523" t="s">
        <v>191</v>
      </c>
      <c r="F25" s="528">
        <v>15</v>
      </c>
      <c r="G25" s="535">
        <v>35</v>
      </c>
      <c r="H25" s="155"/>
      <c r="I25" s="186">
        <f t="shared" si="0"/>
        <v>0</v>
      </c>
      <c r="J25" s="10"/>
      <c r="L25" s="1"/>
      <c r="M25" s="10"/>
      <c r="N25" s="10"/>
    </row>
    <row r="26" spans="1:14">
      <c r="A26" s="528">
        <v>15560</v>
      </c>
      <c r="B26" s="532" t="s">
        <v>1341</v>
      </c>
      <c r="C26" s="519" t="s">
        <v>1316</v>
      </c>
      <c r="D26" s="533" t="s">
        <v>60</v>
      </c>
      <c r="E26" s="534" t="s">
        <v>2187</v>
      </c>
      <c r="F26" s="528">
        <v>500</v>
      </c>
      <c r="G26" s="531">
        <v>75</v>
      </c>
      <c r="H26" s="155"/>
      <c r="I26" s="186">
        <f t="shared" si="0"/>
        <v>0</v>
      </c>
      <c r="J26" s="10"/>
      <c r="L26" s="1"/>
      <c r="M26" s="10"/>
      <c r="N26" s="10"/>
    </row>
    <row r="27" spans="1:14">
      <c r="A27" s="528">
        <v>15090</v>
      </c>
      <c r="B27" s="529" t="s">
        <v>196</v>
      </c>
      <c r="C27" s="529" t="s">
        <v>197</v>
      </c>
      <c r="D27" s="530" t="s">
        <v>151</v>
      </c>
      <c r="E27" s="514" t="s">
        <v>257</v>
      </c>
      <c r="F27" s="528">
        <v>20</v>
      </c>
      <c r="G27" s="531">
        <v>40</v>
      </c>
      <c r="H27" s="155"/>
      <c r="I27" s="154">
        <f t="shared" si="0"/>
        <v>0</v>
      </c>
      <c r="J27" s="10"/>
      <c r="L27" s="1"/>
      <c r="M27" s="10"/>
      <c r="N27" s="10"/>
    </row>
    <row r="28" spans="1:14">
      <c r="A28" s="528">
        <v>15160</v>
      </c>
      <c r="B28" s="532" t="s">
        <v>165</v>
      </c>
      <c r="C28" s="519" t="s">
        <v>1300</v>
      </c>
      <c r="D28" s="530" t="s">
        <v>182</v>
      </c>
      <c r="E28" s="514" t="s">
        <v>1314</v>
      </c>
      <c r="F28" s="528">
        <v>10</v>
      </c>
      <c r="G28" s="531">
        <v>35</v>
      </c>
      <c r="H28" s="155"/>
      <c r="I28" s="154">
        <f t="shared" si="0"/>
        <v>0</v>
      </c>
      <c r="J28" s="10"/>
      <c r="L28" s="1"/>
      <c r="M28" s="10"/>
      <c r="N28" s="10"/>
    </row>
    <row r="29" spans="1:14">
      <c r="A29" s="528">
        <v>15165</v>
      </c>
      <c r="B29" s="532" t="s">
        <v>165</v>
      </c>
      <c r="C29" s="519" t="s">
        <v>1299</v>
      </c>
      <c r="D29" s="530" t="s">
        <v>182</v>
      </c>
      <c r="E29" s="514" t="s">
        <v>1313</v>
      </c>
      <c r="F29" s="528">
        <v>10</v>
      </c>
      <c r="G29" s="531">
        <v>35</v>
      </c>
      <c r="H29" s="155"/>
      <c r="I29" s="154">
        <f t="shared" si="0"/>
        <v>0</v>
      </c>
      <c r="J29" s="10"/>
      <c r="L29" s="1"/>
      <c r="M29" s="10"/>
      <c r="N29" s="10"/>
    </row>
    <row r="30" spans="1:14">
      <c r="A30" s="528">
        <v>15170</v>
      </c>
      <c r="B30" s="532" t="s">
        <v>165</v>
      </c>
      <c r="C30" s="519" t="s">
        <v>1298</v>
      </c>
      <c r="D30" s="530" t="s">
        <v>182</v>
      </c>
      <c r="E30" s="514" t="s">
        <v>1312</v>
      </c>
      <c r="F30" s="528">
        <v>10</v>
      </c>
      <c r="G30" s="531">
        <v>35</v>
      </c>
      <c r="H30" s="155"/>
      <c r="I30" s="154">
        <f t="shared" si="0"/>
        <v>0</v>
      </c>
      <c r="J30" s="10"/>
      <c r="L30" s="1"/>
      <c r="M30" s="10"/>
      <c r="N30" s="10"/>
    </row>
    <row r="31" spans="1:14">
      <c r="A31" s="528">
        <v>15175</v>
      </c>
      <c r="B31" s="532" t="s">
        <v>165</v>
      </c>
      <c r="C31" s="519" t="s">
        <v>1297</v>
      </c>
      <c r="D31" s="530" t="s">
        <v>182</v>
      </c>
      <c r="E31" s="514" t="s">
        <v>1311</v>
      </c>
      <c r="F31" s="528">
        <v>10</v>
      </c>
      <c r="G31" s="531">
        <v>42</v>
      </c>
      <c r="H31" s="155"/>
      <c r="I31" s="154">
        <f t="shared" si="0"/>
        <v>0</v>
      </c>
      <c r="J31" s="10"/>
      <c r="L31" s="1"/>
      <c r="M31" s="10"/>
      <c r="N31" s="10"/>
    </row>
    <row r="32" spans="1:14">
      <c r="A32" s="528">
        <v>15180</v>
      </c>
      <c r="B32" s="532" t="s">
        <v>165</v>
      </c>
      <c r="C32" s="519" t="s">
        <v>1296</v>
      </c>
      <c r="D32" s="530" t="s">
        <v>182</v>
      </c>
      <c r="E32" s="514" t="s">
        <v>1310</v>
      </c>
      <c r="F32" s="528">
        <v>10</v>
      </c>
      <c r="G32" s="531">
        <v>45</v>
      </c>
      <c r="H32" s="155"/>
      <c r="I32" s="154">
        <f t="shared" si="0"/>
        <v>0</v>
      </c>
      <c r="J32" s="10"/>
      <c r="L32" s="1"/>
      <c r="M32" s="10"/>
      <c r="N32" s="10"/>
    </row>
    <row r="33" spans="1:14">
      <c r="A33" s="528">
        <v>15185</v>
      </c>
      <c r="B33" s="532" t="s">
        <v>165</v>
      </c>
      <c r="C33" s="519" t="s">
        <v>1295</v>
      </c>
      <c r="D33" s="530" t="s">
        <v>182</v>
      </c>
      <c r="E33" s="514" t="s">
        <v>1309</v>
      </c>
      <c r="F33" s="528">
        <v>10</v>
      </c>
      <c r="G33" s="531">
        <v>40</v>
      </c>
      <c r="H33" s="155"/>
      <c r="I33" s="154">
        <f t="shared" si="0"/>
        <v>0</v>
      </c>
      <c r="J33" s="10"/>
      <c r="L33" s="1"/>
      <c r="M33" s="10"/>
      <c r="N33" s="10"/>
    </row>
    <row r="34" spans="1:14" s="1" customFormat="1">
      <c r="A34" s="528">
        <v>15190</v>
      </c>
      <c r="B34" s="532" t="s">
        <v>165</v>
      </c>
      <c r="C34" s="519" t="s">
        <v>1294</v>
      </c>
      <c r="D34" s="530" t="s">
        <v>182</v>
      </c>
      <c r="E34" s="514" t="s">
        <v>1308</v>
      </c>
      <c r="F34" s="528">
        <v>10</v>
      </c>
      <c r="G34" s="531">
        <v>45</v>
      </c>
      <c r="H34" s="155"/>
      <c r="I34" s="154">
        <f t="shared" si="0"/>
        <v>0</v>
      </c>
      <c r="J34" s="10"/>
      <c r="M34" s="10"/>
      <c r="N34" s="10"/>
    </row>
    <row r="35" spans="1:14">
      <c r="A35" s="528">
        <v>15195</v>
      </c>
      <c r="B35" s="532" t="s">
        <v>165</v>
      </c>
      <c r="C35" s="519" t="s">
        <v>1293</v>
      </c>
      <c r="D35" s="530" t="s">
        <v>182</v>
      </c>
      <c r="E35" s="514" t="s">
        <v>1307</v>
      </c>
      <c r="F35" s="528">
        <v>10</v>
      </c>
      <c r="G35" s="531">
        <v>45</v>
      </c>
      <c r="H35" s="155"/>
      <c r="I35" s="186">
        <f t="shared" si="0"/>
        <v>0</v>
      </c>
    </row>
    <row r="36" spans="1:14">
      <c r="A36" s="528">
        <v>15200</v>
      </c>
      <c r="B36" s="532" t="s">
        <v>165</v>
      </c>
      <c r="C36" s="519" t="s">
        <v>1292</v>
      </c>
      <c r="D36" s="530" t="s">
        <v>182</v>
      </c>
      <c r="E36" s="514" t="s">
        <v>1306</v>
      </c>
      <c r="F36" s="528">
        <v>10</v>
      </c>
      <c r="G36" s="531">
        <v>42</v>
      </c>
      <c r="H36" s="155"/>
      <c r="I36" s="186">
        <f t="shared" si="0"/>
        <v>0</v>
      </c>
    </row>
    <row r="37" spans="1:14">
      <c r="A37" s="528">
        <v>15205</v>
      </c>
      <c r="B37" s="532" t="s">
        <v>165</v>
      </c>
      <c r="C37" s="519" t="s">
        <v>1291</v>
      </c>
      <c r="D37" s="530" t="s">
        <v>182</v>
      </c>
      <c r="E37" s="514" t="s">
        <v>1305</v>
      </c>
      <c r="F37" s="528">
        <v>10</v>
      </c>
      <c r="G37" s="531">
        <v>42</v>
      </c>
      <c r="H37" s="155"/>
      <c r="I37" s="186">
        <f t="shared" si="0"/>
        <v>0</v>
      </c>
    </row>
    <row r="38" spans="1:14">
      <c r="A38" s="528">
        <v>15210</v>
      </c>
      <c r="B38" s="532" t="s">
        <v>165</v>
      </c>
      <c r="C38" s="519" t="s">
        <v>1290</v>
      </c>
      <c r="D38" s="530" t="s">
        <v>182</v>
      </c>
      <c r="E38" s="514" t="s">
        <v>1304</v>
      </c>
      <c r="F38" s="528">
        <v>10</v>
      </c>
      <c r="G38" s="531">
        <v>45</v>
      </c>
      <c r="H38" s="155"/>
      <c r="I38" s="154">
        <f t="shared" si="0"/>
        <v>0</v>
      </c>
    </row>
    <row r="39" spans="1:14">
      <c r="A39" s="528">
        <v>15215</v>
      </c>
      <c r="B39" s="532" t="s">
        <v>165</v>
      </c>
      <c r="C39" s="519" t="s">
        <v>1289</v>
      </c>
      <c r="D39" s="530" t="s">
        <v>264</v>
      </c>
      <c r="E39" s="514" t="s">
        <v>1303</v>
      </c>
      <c r="F39" s="528">
        <v>10</v>
      </c>
      <c r="G39" s="531">
        <v>50</v>
      </c>
      <c r="H39" s="155"/>
      <c r="I39" s="154">
        <f t="shared" si="0"/>
        <v>0</v>
      </c>
    </row>
    <row r="40" spans="1:14">
      <c r="A40" s="528">
        <v>15220</v>
      </c>
      <c r="B40" s="532" t="s">
        <v>165</v>
      </c>
      <c r="C40" s="519" t="s">
        <v>1288</v>
      </c>
      <c r="D40" s="530" t="s">
        <v>182</v>
      </c>
      <c r="E40" s="514" t="s">
        <v>1302</v>
      </c>
      <c r="F40" s="528">
        <v>10</v>
      </c>
      <c r="G40" s="531">
        <v>38</v>
      </c>
      <c r="H40" s="155"/>
      <c r="I40" s="154">
        <f t="shared" si="0"/>
        <v>0</v>
      </c>
    </row>
    <row r="41" spans="1:14">
      <c r="A41" s="528">
        <v>15225</v>
      </c>
      <c r="B41" s="532" t="s">
        <v>165</v>
      </c>
      <c r="C41" s="519" t="s">
        <v>1287</v>
      </c>
      <c r="D41" s="530" t="s">
        <v>182</v>
      </c>
      <c r="E41" s="514" t="s">
        <v>1301</v>
      </c>
      <c r="F41" s="528">
        <v>10</v>
      </c>
      <c r="G41" s="531">
        <v>45</v>
      </c>
      <c r="H41" s="155"/>
      <c r="I41" s="186">
        <f t="shared" si="0"/>
        <v>0</v>
      </c>
    </row>
    <row r="42" spans="1:14">
      <c r="A42" s="528">
        <v>15095</v>
      </c>
      <c r="B42" s="529" t="s">
        <v>198</v>
      </c>
      <c r="C42" s="529" t="s">
        <v>199</v>
      </c>
      <c r="D42" s="530" t="s">
        <v>200</v>
      </c>
      <c r="E42" s="514" t="s">
        <v>201</v>
      </c>
      <c r="F42" s="528">
        <v>20</v>
      </c>
      <c r="G42" s="531">
        <v>32.5</v>
      </c>
      <c r="H42" s="155"/>
      <c r="I42" s="186">
        <f t="shared" si="0"/>
        <v>0</v>
      </c>
    </row>
    <row r="43" spans="1:14">
      <c r="A43" s="528">
        <v>15100</v>
      </c>
      <c r="B43" s="529" t="s">
        <v>198</v>
      </c>
      <c r="C43" s="529" t="s">
        <v>202</v>
      </c>
      <c r="D43" s="530" t="s">
        <v>200</v>
      </c>
      <c r="E43" s="514" t="s">
        <v>203</v>
      </c>
      <c r="F43" s="528">
        <v>20</v>
      </c>
      <c r="G43" s="531">
        <v>32.5</v>
      </c>
      <c r="H43" s="155"/>
      <c r="I43" s="186">
        <f t="shared" si="0"/>
        <v>0</v>
      </c>
    </row>
    <row r="44" spans="1:14">
      <c r="A44" s="528">
        <v>15105</v>
      </c>
      <c r="B44" s="529" t="s">
        <v>198</v>
      </c>
      <c r="C44" s="529" t="s">
        <v>204</v>
      </c>
      <c r="D44" s="530" t="s">
        <v>200</v>
      </c>
      <c r="E44" s="514" t="s">
        <v>205</v>
      </c>
      <c r="F44" s="528">
        <v>20</v>
      </c>
      <c r="G44" s="531">
        <v>32.5</v>
      </c>
      <c r="H44" s="155"/>
      <c r="I44" s="154">
        <f t="shared" si="0"/>
        <v>0</v>
      </c>
    </row>
    <row r="45" spans="1:14">
      <c r="A45" s="528">
        <v>15390</v>
      </c>
      <c r="B45" s="532" t="s">
        <v>198</v>
      </c>
      <c r="C45" s="519" t="s">
        <v>266</v>
      </c>
      <c r="D45" s="530" t="s">
        <v>219</v>
      </c>
      <c r="E45" s="534" t="s">
        <v>2188</v>
      </c>
      <c r="F45" s="528">
        <v>75</v>
      </c>
      <c r="G45" s="531">
        <v>37</v>
      </c>
      <c r="H45" s="155"/>
      <c r="I45" s="186">
        <f t="shared" si="0"/>
        <v>0</v>
      </c>
    </row>
    <row r="46" spans="1:14">
      <c r="A46" s="528">
        <v>15395</v>
      </c>
      <c r="B46" s="532" t="s">
        <v>1351</v>
      </c>
      <c r="C46" s="519" t="s">
        <v>896</v>
      </c>
      <c r="D46" s="530" t="s">
        <v>219</v>
      </c>
      <c r="E46" s="534" t="s">
        <v>2189</v>
      </c>
      <c r="F46" s="528">
        <v>75</v>
      </c>
      <c r="G46" s="531">
        <v>37</v>
      </c>
      <c r="H46" s="155"/>
      <c r="I46" s="186">
        <f t="shared" si="0"/>
        <v>0</v>
      </c>
    </row>
    <row r="47" spans="1:14">
      <c r="A47" s="528">
        <v>15385</v>
      </c>
      <c r="B47" s="532" t="s">
        <v>1351</v>
      </c>
      <c r="C47" s="519" t="s">
        <v>754</v>
      </c>
      <c r="D47" s="530" t="s">
        <v>219</v>
      </c>
      <c r="E47" s="534" t="s">
        <v>2190</v>
      </c>
      <c r="F47" s="528">
        <v>75</v>
      </c>
      <c r="G47" s="531">
        <v>37</v>
      </c>
      <c r="H47" s="155"/>
      <c r="I47" s="186">
        <f t="shared" si="0"/>
        <v>0</v>
      </c>
    </row>
    <row r="48" spans="1:14">
      <c r="A48" s="528">
        <v>15110</v>
      </c>
      <c r="B48" s="529" t="s">
        <v>93</v>
      </c>
      <c r="C48" s="529" t="s">
        <v>206</v>
      </c>
      <c r="D48" s="530" t="s">
        <v>104</v>
      </c>
      <c r="E48" s="514" t="s">
        <v>207</v>
      </c>
      <c r="F48" s="528">
        <v>30</v>
      </c>
      <c r="G48" s="531">
        <v>26</v>
      </c>
      <c r="H48" s="155"/>
      <c r="I48" s="186">
        <f t="shared" si="0"/>
        <v>0</v>
      </c>
    </row>
    <row r="49" spans="1:9">
      <c r="A49" s="528">
        <v>15115</v>
      </c>
      <c r="B49" s="529" t="s">
        <v>124</v>
      </c>
      <c r="C49" s="529" t="s">
        <v>208</v>
      </c>
      <c r="D49" s="530" t="s">
        <v>156</v>
      </c>
      <c r="E49" s="514" t="s">
        <v>209</v>
      </c>
      <c r="F49" s="528">
        <v>40</v>
      </c>
      <c r="G49" s="531">
        <v>27.5</v>
      </c>
      <c r="H49" s="155"/>
      <c r="I49" s="154">
        <f t="shared" si="0"/>
        <v>0</v>
      </c>
    </row>
    <row r="50" spans="1:9">
      <c r="A50" s="528">
        <v>15120</v>
      </c>
      <c r="B50" s="529" t="s">
        <v>210</v>
      </c>
      <c r="C50" s="529" t="s">
        <v>211</v>
      </c>
      <c r="D50" s="530" t="s">
        <v>212</v>
      </c>
      <c r="E50" s="514" t="s">
        <v>213</v>
      </c>
      <c r="F50" s="528">
        <v>20</v>
      </c>
      <c r="G50" s="531">
        <v>40</v>
      </c>
      <c r="H50" s="155"/>
      <c r="I50" s="154">
        <f t="shared" si="0"/>
        <v>0</v>
      </c>
    </row>
    <row r="51" spans="1:9">
      <c r="A51" s="528">
        <v>15121</v>
      </c>
      <c r="B51" s="529" t="s">
        <v>210</v>
      </c>
      <c r="C51" s="529" t="s">
        <v>2191</v>
      </c>
      <c r="D51" s="530" t="s">
        <v>171</v>
      </c>
      <c r="E51" s="536">
        <v>8719474812287</v>
      </c>
      <c r="F51" s="528">
        <v>15</v>
      </c>
      <c r="G51" s="531">
        <v>35</v>
      </c>
      <c r="H51" s="155"/>
      <c r="I51" s="154">
        <f t="shared" si="0"/>
        <v>0</v>
      </c>
    </row>
    <row r="52" spans="1:9">
      <c r="A52" s="528">
        <v>15122</v>
      </c>
      <c r="B52" s="529" t="s">
        <v>210</v>
      </c>
      <c r="C52" s="529" t="s">
        <v>2192</v>
      </c>
      <c r="D52" s="530" t="s">
        <v>171</v>
      </c>
      <c r="E52" s="536">
        <v>8719474812294</v>
      </c>
      <c r="F52" s="528">
        <v>15</v>
      </c>
      <c r="G52" s="531">
        <v>35</v>
      </c>
      <c r="H52" s="155"/>
      <c r="I52" s="154">
        <f t="shared" si="0"/>
        <v>0</v>
      </c>
    </row>
    <row r="53" spans="1:9">
      <c r="A53" s="528">
        <v>15124</v>
      </c>
      <c r="B53" s="529" t="s">
        <v>210</v>
      </c>
      <c r="C53" s="529" t="s">
        <v>2193</v>
      </c>
      <c r="D53" s="530" t="s">
        <v>171</v>
      </c>
      <c r="E53" s="536">
        <v>8719474812317</v>
      </c>
      <c r="F53" s="528">
        <v>15</v>
      </c>
      <c r="G53" s="531">
        <v>35</v>
      </c>
      <c r="H53" s="155"/>
      <c r="I53" s="154">
        <f t="shared" si="0"/>
        <v>0</v>
      </c>
    </row>
    <row r="54" spans="1:9">
      <c r="A54" s="528">
        <v>15123</v>
      </c>
      <c r="B54" s="529" t="s">
        <v>210</v>
      </c>
      <c r="C54" s="529" t="s">
        <v>2194</v>
      </c>
      <c r="D54" s="530" t="s">
        <v>171</v>
      </c>
      <c r="E54" s="536">
        <v>8719474812300</v>
      </c>
      <c r="F54" s="528">
        <v>15</v>
      </c>
      <c r="G54" s="531">
        <v>35</v>
      </c>
      <c r="H54" s="155"/>
      <c r="I54" s="154">
        <f t="shared" si="0"/>
        <v>0</v>
      </c>
    </row>
    <row r="55" spans="1:9">
      <c r="A55" s="528">
        <v>15550</v>
      </c>
      <c r="B55" s="532" t="s">
        <v>76</v>
      </c>
      <c r="C55" s="519" t="s">
        <v>75</v>
      </c>
      <c r="D55" s="533" t="s">
        <v>126</v>
      </c>
      <c r="E55" s="534" t="s">
        <v>2195</v>
      </c>
      <c r="F55" s="528">
        <v>500</v>
      </c>
      <c r="G55" s="531">
        <v>35</v>
      </c>
      <c r="H55" s="155"/>
      <c r="I55" s="154">
        <f t="shared" si="0"/>
        <v>0</v>
      </c>
    </row>
    <row r="56" spans="1:9">
      <c r="A56" s="528">
        <v>15125</v>
      </c>
      <c r="B56" s="529" t="s">
        <v>214</v>
      </c>
      <c r="C56" s="529" t="s">
        <v>215</v>
      </c>
      <c r="D56" s="530" t="s">
        <v>163</v>
      </c>
      <c r="E56" s="514" t="s">
        <v>216</v>
      </c>
      <c r="F56" s="528">
        <v>30</v>
      </c>
      <c r="G56" s="531">
        <v>35</v>
      </c>
      <c r="H56" s="155"/>
      <c r="I56" s="154">
        <f t="shared" si="0"/>
        <v>0</v>
      </c>
    </row>
    <row r="57" spans="1:9">
      <c r="A57" s="528">
        <v>15750</v>
      </c>
      <c r="B57" s="532" t="s">
        <v>214</v>
      </c>
      <c r="C57" s="519" t="s">
        <v>1343</v>
      </c>
      <c r="D57" s="533" t="s">
        <v>2</v>
      </c>
      <c r="E57" s="534" t="s">
        <v>2196</v>
      </c>
      <c r="F57" s="528">
        <v>200</v>
      </c>
      <c r="G57" s="531">
        <v>37</v>
      </c>
      <c r="H57" s="155"/>
      <c r="I57" s="154">
        <f t="shared" si="0"/>
        <v>0</v>
      </c>
    </row>
    <row r="58" spans="1:9">
      <c r="A58" s="528">
        <v>15770</v>
      </c>
      <c r="B58" s="532" t="s">
        <v>1342</v>
      </c>
      <c r="C58" s="519" t="s">
        <v>776</v>
      </c>
      <c r="D58" s="533" t="s">
        <v>135</v>
      </c>
      <c r="E58" s="534" t="s">
        <v>2197</v>
      </c>
      <c r="F58" s="528">
        <v>150</v>
      </c>
      <c r="G58" s="531">
        <v>32.5</v>
      </c>
      <c r="H58" s="155"/>
      <c r="I58" s="154">
        <f t="shared" si="0"/>
        <v>0</v>
      </c>
    </row>
    <row r="59" spans="1:9">
      <c r="A59" s="528">
        <v>15775</v>
      </c>
      <c r="B59" s="532" t="s">
        <v>1342</v>
      </c>
      <c r="C59" s="519" t="s">
        <v>787</v>
      </c>
      <c r="D59" s="533" t="s">
        <v>135</v>
      </c>
      <c r="E59" s="534" t="s">
        <v>2198</v>
      </c>
      <c r="F59" s="528">
        <v>150</v>
      </c>
      <c r="G59" s="531">
        <v>32.5</v>
      </c>
      <c r="H59" s="155"/>
      <c r="I59" s="154">
        <f t="shared" si="0"/>
        <v>0</v>
      </c>
    </row>
    <row r="60" spans="1:9">
      <c r="A60" s="528">
        <v>15760</v>
      </c>
      <c r="B60" s="532" t="s">
        <v>1342</v>
      </c>
      <c r="C60" s="519" t="s">
        <v>865</v>
      </c>
      <c r="D60" s="533" t="s">
        <v>135</v>
      </c>
      <c r="E60" s="534" t="s">
        <v>2199</v>
      </c>
      <c r="F60" s="528">
        <v>150</v>
      </c>
      <c r="G60" s="531">
        <v>37</v>
      </c>
      <c r="H60" s="155"/>
      <c r="I60" s="154">
        <f t="shared" si="0"/>
        <v>0</v>
      </c>
    </row>
    <row r="61" spans="1:9">
      <c r="A61" s="528">
        <v>15765</v>
      </c>
      <c r="B61" s="532" t="s">
        <v>1342</v>
      </c>
      <c r="C61" s="519" t="s">
        <v>128</v>
      </c>
      <c r="D61" s="533" t="s">
        <v>135</v>
      </c>
      <c r="E61" s="534" t="s">
        <v>2200</v>
      </c>
      <c r="F61" s="528">
        <v>150</v>
      </c>
      <c r="G61" s="531">
        <v>32.5</v>
      </c>
      <c r="H61" s="155"/>
      <c r="I61" s="154">
        <f t="shared" si="0"/>
        <v>0</v>
      </c>
    </row>
    <row r="62" spans="1:9">
      <c r="A62" s="528">
        <v>15755</v>
      </c>
      <c r="B62" s="532" t="s">
        <v>1342</v>
      </c>
      <c r="C62" s="519" t="s">
        <v>1259</v>
      </c>
      <c r="D62" s="533" t="s">
        <v>2</v>
      </c>
      <c r="E62" s="534" t="s">
        <v>2201</v>
      </c>
      <c r="F62" s="528">
        <v>200</v>
      </c>
      <c r="G62" s="531">
        <v>37</v>
      </c>
      <c r="H62" s="155"/>
      <c r="I62" s="154">
        <f t="shared" si="0"/>
        <v>0</v>
      </c>
    </row>
    <row r="63" spans="1:9">
      <c r="A63" s="528">
        <v>15130</v>
      </c>
      <c r="B63" s="529" t="s">
        <v>98</v>
      </c>
      <c r="C63" s="529" t="s">
        <v>99</v>
      </c>
      <c r="D63" s="530" t="s">
        <v>156</v>
      </c>
      <c r="E63" s="514" t="s">
        <v>217</v>
      </c>
      <c r="F63" s="528">
        <v>40</v>
      </c>
      <c r="G63" s="531">
        <v>27.5</v>
      </c>
      <c r="H63" s="155"/>
      <c r="I63" s="154">
        <f t="shared" si="0"/>
        <v>0</v>
      </c>
    </row>
    <row r="64" spans="1:9">
      <c r="A64" s="528">
        <v>15135</v>
      </c>
      <c r="B64" s="529" t="s">
        <v>105</v>
      </c>
      <c r="C64" s="529" t="s">
        <v>106</v>
      </c>
      <c r="D64" s="530" t="s">
        <v>96</v>
      </c>
      <c r="E64" s="514" t="s">
        <v>1315</v>
      </c>
      <c r="F64" s="528">
        <v>50</v>
      </c>
      <c r="G64" s="531">
        <v>27.5</v>
      </c>
      <c r="H64" s="155"/>
      <c r="I64" s="154">
        <f t="shared" si="0"/>
        <v>0</v>
      </c>
    </row>
    <row r="65" spans="1:9" s="1" customFormat="1">
      <c r="A65" s="528">
        <v>15140</v>
      </c>
      <c r="B65" s="529" t="s">
        <v>100</v>
      </c>
      <c r="C65" s="529" t="s">
        <v>218</v>
      </c>
      <c r="D65" s="530" t="s">
        <v>219</v>
      </c>
      <c r="E65" s="514" t="s">
        <v>220</v>
      </c>
      <c r="F65" s="528">
        <v>10</v>
      </c>
      <c r="G65" s="531">
        <v>32</v>
      </c>
      <c r="H65" s="155"/>
      <c r="I65" s="154">
        <f t="shared" si="0"/>
        <v>0</v>
      </c>
    </row>
    <row r="66" spans="1:9">
      <c r="A66" s="528">
        <v>15555</v>
      </c>
      <c r="B66" s="532" t="s">
        <v>1261</v>
      </c>
      <c r="C66" s="519" t="s">
        <v>111</v>
      </c>
      <c r="D66" s="533" t="s">
        <v>126</v>
      </c>
      <c r="E66" s="534" t="s">
        <v>2202</v>
      </c>
      <c r="F66" s="528">
        <v>400</v>
      </c>
      <c r="G66" s="531">
        <v>40</v>
      </c>
      <c r="H66" s="155"/>
      <c r="I66" s="154">
        <f t="shared" si="0"/>
        <v>0</v>
      </c>
    </row>
    <row r="67" spans="1:9">
      <c r="A67" s="528">
        <v>15260</v>
      </c>
      <c r="B67" s="532" t="s">
        <v>221</v>
      </c>
      <c r="C67" s="519" t="s">
        <v>4</v>
      </c>
      <c r="D67" s="530" t="s">
        <v>2</v>
      </c>
      <c r="E67" s="534" t="s">
        <v>2203</v>
      </c>
      <c r="F67" s="528">
        <v>200</v>
      </c>
      <c r="G67" s="531">
        <v>37</v>
      </c>
      <c r="H67" s="155"/>
      <c r="I67" s="154">
        <f t="shared" si="0"/>
        <v>0</v>
      </c>
    </row>
    <row r="68" spans="1:9">
      <c r="A68" s="537">
        <v>15145</v>
      </c>
      <c r="B68" s="532" t="s">
        <v>221</v>
      </c>
      <c r="C68" s="519" t="s">
        <v>222</v>
      </c>
      <c r="D68" s="530" t="s">
        <v>219</v>
      </c>
      <c r="E68" s="538">
        <v>8718036504622</v>
      </c>
      <c r="F68" s="528">
        <v>100</v>
      </c>
      <c r="G68" s="531">
        <v>35</v>
      </c>
      <c r="H68" s="155"/>
      <c r="I68" s="154">
        <f t="shared" ref="I68:I80" si="1">SUM(G68*H68)</f>
        <v>0</v>
      </c>
    </row>
    <row r="69" spans="1:9">
      <c r="A69" s="528">
        <v>15275</v>
      </c>
      <c r="B69" s="532" t="s">
        <v>221</v>
      </c>
      <c r="C69" s="519" t="s">
        <v>352</v>
      </c>
      <c r="D69" s="530" t="s">
        <v>2</v>
      </c>
      <c r="E69" s="534" t="s">
        <v>2204</v>
      </c>
      <c r="F69" s="528">
        <v>200</v>
      </c>
      <c r="G69" s="531">
        <v>37</v>
      </c>
      <c r="H69" s="155"/>
      <c r="I69" s="154">
        <f t="shared" si="1"/>
        <v>0</v>
      </c>
    </row>
    <row r="70" spans="1:9">
      <c r="A70" s="528">
        <v>15230</v>
      </c>
      <c r="B70" s="532" t="s">
        <v>221</v>
      </c>
      <c r="C70" s="519" t="s">
        <v>284</v>
      </c>
      <c r="D70" s="530" t="s">
        <v>2</v>
      </c>
      <c r="E70" s="534" t="s">
        <v>2205</v>
      </c>
      <c r="F70" s="528">
        <v>200</v>
      </c>
      <c r="G70" s="531">
        <v>37</v>
      </c>
      <c r="H70" s="155"/>
      <c r="I70" s="154">
        <f t="shared" si="1"/>
        <v>0</v>
      </c>
    </row>
    <row r="71" spans="1:9">
      <c r="A71" s="528">
        <v>15285</v>
      </c>
      <c r="B71" s="532" t="s">
        <v>221</v>
      </c>
      <c r="C71" s="519" t="s">
        <v>2206</v>
      </c>
      <c r="D71" s="530" t="s">
        <v>2</v>
      </c>
      <c r="E71" s="534" t="s">
        <v>2207</v>
      </c>
      <c r="F71" s="528">
        <v>200</v>
      </c>
      <c r="G71" s="531">
        <v>37</v>
      </c>
      <c r="H71" s="155"/>
      <c r="I71" s="154">
        <f t="shared" si="1"/>
        <v>0</v>
      </c>
    </row>
    <row r="72" spans="1:9">
      <c r="A72" s="528">
        <v>15245</v>
      </c>
      <c r="B72" s="532" t="s">
        <v>221</v>
      </c>
      <c r="C72" s="519" t="s">
        <v>2208</v>
      </c>
      <c r="D72" s="530" t="s">
        <v>2</v>
      </c>
      <c r="E72" s="534" t="s">
        <v>2209</v>
      </c>
      <c r="F72" s="528">
        <v>200</v>
      </c>
      <c r="G72" s="531">
        <v>37</v>
      </c>
      <c r="H72" s="155"/>
      <c r="I72" s="154">
        <f t="shared" si="1"/>
        <v>0</v>
      </c>
    </row>
    <row r="73" spans="1:9">
      <c r="A73" s="528">
        <v>15270</v>
      </c>
      <c r="B73" s="532" t="s">
        <v>221</v>
      </c>
      <c r="C73" s="519" t="s">
        <v>390</v>
      </c>
      <c r="D73" s="530" t="s">
        <v>2</v>
      </c>
      <c r="E73" s="534" t="s">
        <v>2210</v>
      </c>
      <c r="F73" s="528">
        <v>200</v>
      </c>
      <c r="G73" s="531">
        <v>37</v>
      </c>
      <c r="H73" s="155"/>
      <c r="I73" s="154">
        <f t="shared" si="1"/>
        <v>0</v>
      </c>
    </row>
    <row r="74" spans="1:9">
      <c r="A74" s="528">
        <v>15265</v>
      </c>
      <c r="B74" s="532" t="s">
        <v>221</v>
      </c>
      <c r="C74" s="519" t="s">
        <v>3</v>
      </c>
      <c r="D74" s="530" t="s">
        <v>2</v>
      </c>
      <c r="E74" s="534" t="s">
        <v>2211</v>
      </c>
      <c r="F74" s="528">
        <v>200</v>
      </c>
      <c r="G74" s="531">
        <v>37</v>
      </c>
      <c r="H74" s="155"/>
      <c r="I74" s="154">
        <f t="shared" si="1"/>
        <v>0</v>
      </c>
    </row>
    <row r="75" spans="1:9">
      <c r="A75" s="528">
        <v>15240</v>
      </c>
      <c r="B75" s="532" t="s">
        <v>221</v>
      </c>
      <c r="C75" s="519" t="s">
        <v>2212</v>
      </c>
      <c r="D75" s="530" t="s">
        <v>2</v>
      </c>
      <c r="E75" s="534" t="s">
        <v>2213</v>
      </c>
      <c r="F75" s="528">
        <v>200</v>
      </c>
      <c r="G75" s="531">
        <v>37</v>
      </c>
      <c r="H75" s="155"/>
      <c r="I75" s="154">
        <f t="shared" si="1"/>
        <v>0</v>
      </c>
    </row>
    <row r="76" spans="1:9">
      <c r="A76" s="528">
        <v>15235</v>
      </c>
      <c r="B76" s="532" t="s">
        <v>221</v>
      </c>
      <c r="C76" s="519" t="s">
        <v>319</v>
      </c>
      <c r="D76" s="530" t="s">
        <v>2</v>
      </c>
      <c r="E76" s="534" t="s">
        <v>2214</v>
      </c>
      <c r="F76" s="528">
        <v>200</v>
      </c>
      <c r="G76" s="531">
        <v>37</v>
      </c>
      <c r="H76" s="155"/>
      <c r="I76" s="154">
        <f t="shared" si="1"/>
        <v>0</v>
      </c>
    </row>
    <row r="77" spans="1:9">
      <c r="A77" s="528">
        <v>15280</v>
      </c>
      <c r="B77" s="532" t="s">
        <v>221</v>
      </c>
      <c r="C77" s="519" t="s">
        <v>396</v>
      </c>
      <c r="D77" s="530" t="s">
        <v>2</v>
      </c>
      <c r="E77" s="534" t="s">
        <v>2215</v>
      </c>
      <c r="F77" s="528">
        <v>200</v>
      </c>
      <c r="G77" s="531">
        <v>37</v>
      </c>
      <c r="H77" s="155"/>
      <c r="I77" s="154">
        <f t="shared" si="1"/>
        <v>0</v>
      </c>
    </row>
    <row r="78" spans="1:9">
      <c r="A78" s="528">
        <v>15250</v>
      </c>
      <c r="B78" s="532" t="s">
        <v>221</v>
      </c>
      <c r="C78" s="519" t="s">
        <v>404</v>
      </c>
      <c r="D78" s="530" t="s">
        <v>2</v>
      </c>
      <c r="E78" s="534" t="s">
        <v>2216</v>
      </c>
      <c r="F78" s="528">
        <v>200</v>
      </c>
      <c r="G78" s="531">
        <v>37</v>
      </c>
      <c r="H78" s="155">
        <v>0</v>
      </c>
      <c r="I78" s="154">
        <f t="shared" si="1"/>
        <v>0</v>
      </c>
    </row>
    <row r="79" spans="1:9">
      <c r="A79" s="528">
        <v>15150</v>
      </c>
      <c r="B79" s="529" t="s">
        <v>223</v>
      </c>
      <c r="C79" s="529" t="s">
        <v>224</v>
      </c>
      <c r="D79" s="530" t="s">
        <v>225</v>
      </c>
      <c r="E79" s="514" t="s">
        <v>226</v>
      </c>
      <c r="F79" s="528">
        <v>10</v>
      </c>
      <c r="G79" s="531">
        <v>28</v>
      </c>
      <c r="H79" s="155"/>
      <c r="I79" s="154">
        <f t="shared" si="1"/>
        <v>0</v>
      </c>
    </row>
    <row r="80" spans="1:9">
      <c r="A80" s="528">
        <v>15155</v>
      </c>
      <c r="B80" s="529" t="s">
        <v>227</v>
      </c>
      <c r="C80" s="529" t="s">
        <v>228</v>
      </c>
      <c r="D80" s="530" t="s">
        <v>81</v>
      </c>
      <c r="E80" s="514" t="s">
        <v>229</v>
      </c>
      <c r="F80" s="528">
        <v>10</v>
      </c>
      <c r="G80" s="531">
        <v>32</v>
      </c>
      <c r="H80" s="155">
        <v>0</v>
      </c>
      <c r="I80" s="154">
        <f t="shared" si="1"/>
        <v>0</v>
      </c>
    </row>
    <row r="81" spans="8:9" ht="15.75" thickBot="1"/>
    <row r="82" spans="8:9" ht="15.75" thickBot="1">
      <c r="H82" s="873">
        <f>SUM(H3:H80)</f>
        <v>0</v>
      </c>
      <c r="I82" s="874">
        <f>SUM(I3:I80)</f>
        <v>0</v>
      </c>
    </row>
  </sheetData>
  <mergeCells count="1">
    <mergeCell ref="B2:C2"/>
  </mergeCells>
  <pageMargins left="0.49875000000000003" right="0.41958333333333331" top="0.74803149606299213" bottom="0.74803149606299213" header="0.31496062992125984" footer="0.31496062992125984"/>
  <pageSetup paperSize="9" scale="76" firstPageNumber="5" orientation="portrait" useFirstPageNumber="1" r:id="rId1"/>
  <headerFooter>
    <oddHeader>&amp;L&amp;G&amp;RKatalog Herbst 2020
&amp;"-,Cursief"Walter Mandjes Blumenzwiebeln</oddHeader>
    <oddFooter>&amp;C&amp;10T: 0031647892036, F: 0031247502985, E: info@waltermandjesblumenzwiebeln.nl, www.waltermandjesblumenzwiebeln.nl&amp;R8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2:H84"/>
  <sheetViews>
    <sheetView showZeros="0" view="pageLayout" zoomScaleNormal="100" workbookViewId="0">
      <selection activeCell="A3" sqref="A3"/>
    </sheetView>
  </sheetViews>
  <sheetFormatPr defaultRowHeight="15"/>
  <cols>
    <col min="1" max="1" width="9.140625" style="542" customWidth="1"/>
    <col min="2" max="2" width="27.5703125" bestFit="1" customWidth="1"/>
    <col min="3" max="3" width="8.42578125" style="46" customWidth="1"/>
    <col min="4" max="4" width="6.85546875" style="46" customWidth="1"/>
    <col min="5" max="5" width="14.7109375" style="46" customWidth="1"/>
    <col min="6" max="6" width="13.85546875" customWidth="1"/>
    <col min="7" max="7" width="9.140625" customWidth="1"/>
    <col min="8" max="8" width="10.140625" customWidth="1"/>
  </cols>
  <sheetData>
    <row r="2" spans="1:8" ht="28.5">
      <c r="A2" s="541" t="s">
        <v>165</v>
      </c>
      <c r="H2" s="775" t="s">
        <v>2264</v>
      </c>
    </row>
    <row r="3" spans="1:8" ht="15.75" thickBot="1">
      <c r="G3" s="942" t="s">
        <v>1394</v>
      </c>
      <c r="H3" s="942"/>
    </row>
    <row r="4" spans="1:8">
      <c r="A4" s="941" t="s">
        <v>2219</v>
      </c>
      <c r="B4" s="941" t="s">
        <v>165</v>
      </c>
      <c r="C4" s="936" t="s">
        <v>143</v>
      </c>
      <c r="D4" s="936" t="s">
        <v>1272</v>
      </c>
      <c r="E4" s="936" t="s">
        <v>1353</v>
      </c>
      <c r="F4" s="936" t="s">
        <v>2602</v>
      </c>
      <c r="G4" s="936" t="s">
        <v>1283</v>
      </c>
      <c r="H4" s="934" t="s">
        <v>148</v>
      </c>
    </row>
    <row r="5" spans="1:8" ht="15.75" thickBot="1">
      <c r="A5" s="939"/>
      <c r="B5" s="939"/>
      <c r="C5" s="937"/>
      <c r="D5" s="937"/>
      <c r="E5" s="937"/>
      <c r="F5" s="937"/>
      <c r="G5" s="937"/>
      <c r="H5" s="935"/>
    </row>
    <row r="6" spans="1:8">
      <c r="A6" s="181">
        <v>20175</v>
      </c>
      <c r="B6" s="181" t="s">
        <v>1299</v>
      </c>
      <c r="C6" s="220">
        <v>12</v>
      </c>
      <c r="D6" s="220" t="s">
        <v>1365</v>
      </c>
      <c r="E6" s="170">
        <v>3.5</v>
      </c>
      <c r="F6" s="553">
        <v>8718531412576</v>
      </c>
      <c r="G6" s="180">
        <v>0</v>
      </c>
      <c r="H6" s="876">
        <f>SUM(G6*E6)</f>
        <v>0</v>
      </c>
    </row>
    <row r="7" spans="1:8">
      <c r="A7" s="181" t="s">
        <v>2220</v>
      </c>
      <c r="B7" s="181" t="s">
        <v>1299</v>
      </c>
      <c r="C7" s="220">
        <v>8</v>
      </c>
      <c r="D7" s="220" t="s">
        <v>1424</v>
      </c>
      <c r="E7" s="170">
        <v>4.5</v>
      </c>
      <c r="F7" s="553">
        <v>8719474812546</v>
      </c>
      <c r="G7" s="180"/>
      <c r="H7" s="876">
        <f t="shared" ref="H7:H61" si="0">SUM(G7*E7)</f>
        <v>0</v>
      </c>
    </row>
    <row r="8" spans="1:8">
      <c r="A8" s="181" t="s">
        <v>1376</v>
      </c>
      <c r="B8" s="181" t="s">
        <v>1299</v>
      </c>
      <c r="C8" s="220">
        <v>6</v>
      </c>
      <c r="D8" s="220" t="s">
        <v>2221</v>
      </c>
      <c r="E8" s="170">
        <v>5.75</v>
      </c>
      <c r="F8" s="553">
        <v>8719497268672</v>
      </c>
      <c r="G8" s="180"/>
      <c r="H8" s="876">
        <f t="shared" si="0"/>
        <v>0</v>
      </c>
    </row>
    <row r="9" spans="1:8">
      <c r="A9" s="181">
        <v>20177</v>
      </c>
      <c r="B9" s="181" t="s">
        <v>2222</v>
      </c>
      <c r="C9" s="220">
        <v>12</v>
      </c>
      <c r="D9" s="220" t="s">
        <v>1365</v>
      </c>
      <c r="E9" s="170">
        <v>3.75</v>
      </c>
      <c r="F9" s="553">
        <v>8719474812737</v>
      </c>
      <c r="G9" s="875"/>
      <c r="H9" s="876">
        <f t="shared" si="0"/>
        <v>0</v>
      </c>
    </row>
    <row r="10" spans="1:8">
      <c r="A10" s="181" t="s">
        <v>2223</v>
      </c>
      <c r="B10" s="181" t="s">
        <v>2222</v>
      </c>
      <c r="C10" s="220">
        <v>8</v>
      </c>
      <c r="D10" s="220" t="s">
        <v>1424</v>
      </c>
      <c r="E10" s="170">
        <v>4.8</v>
      </c>
      <c r="F10" s="553">
        <v>8719474812744</v>
      </c>
      <c r="G10" s="875"/>
      <c r="H10" s="876">
        <f t="shared" si="0"/>
        <v>0</v>
      </c>
    </row>
    <row r="11" spans="1:8">
      <c r="A11" s="181">
        <v>20180</v>
      </c>
      <c r="B11" s="181" t="s">
        <v>1367</v>
      </c>
      <c r="C11" s="220">
        <v>12</v>
      </c>
      <c r="D11" s="220" t="s">
        <v>1365</v>
      </c>
      <c r="E11" s="170">
        <v>3.75</v>
      </c>
      <c r="F11" s="553">
        <v>8718531412552</v>
      </c>
      <c r="G11" s="875"/>
      <c r="H11" s="876">
        <f t="shared" si="0"/>
        <v>0</v>
      </c>
    </row>
    <row r="12" spans="1:8">
      <c r="A12" s="181" t="s">
        <v>2224</v>
      </c>
      <c r="B12" s="181" t="s">
        <v>1367</v>
      </c>
      <c r="C12" s="220">
        <v>8</v>
      </c>
      <c r="D12" s="220" t="s">
        <v>1424</v>
      </c>
      <c r="E12" s="170">
        <v>4.5</v>
      </c>
      <c r="F12" s="188">
        <v>8719474812553</v>
      </c>
      <c r="G12" s="875"/>
      <c r="H12" s="876">
        <f t="shared" si="0"/>
        <v>0</v>
      </c>
    </row>
    <row r="13" spans="1:8">
      <c r="A13" s="181" t="s">
        <v>1377</v>
      </c>
      <c r="B13" s="181" t="s">
        <v>1367</v>
      </c>
      <c r="C13" s="220">
        <v>6</v>
      </c>
      <c r="D13" s="220" t="s">
        <v>2221</v>
      </c>
      <c r="E13" s="170">
        <v>5.75</v>
      </c>
      <c r="F13" s="188">
        <v>8719497268702</v>
      </c>
      <c r="G13" s="180"/>
      <c r="H13" s="876">
        <f t="shared" si="0"/>
        <v>0</v>
      </c>
    </row>
    <row r="14" spans="1:8">
      <c r="A14" s="181">
        <v>20185</v>
      </c>
      <c r="B14" s="181" t="s">
        <v>2225</v>
      </c>
      <c r="C14" s="220">
        <v>12</v>
      </c>
      <c r="D14" s="220" t="s">
        <v>1365</v>
      </c>
      <c r="E14" s="170">
        <v>3.75</v>
      </c>
      <c r="F14" s="188">
        <v>8718531412521</v>
      </c>
      <c r="G14" s="180"/>
      <c r="H14" s="876">
        <f t="shared" si="0"/>
        <v>0</v>
      </c>
    </row>
    <row r="15" spans="1:8">
      <c r="A15" s="181" t="s">
        <v>2226</v>
      </c>
      <c r="B15" s="181" t="s">
        <v>2225</v>
      </c>
      <c r="C15" s="220">
        <v>8</v>
      </c>
      <c r="D15" s="220" t="s">
        <v>1424</v>
      </c>
      <c r="E15" s="170">
        <v>4.5</v>
      </c>
      <c r="F15" s="188">
        <v>8719474812560</v>
      </c>
      <c r="G15" s="180"/>
      <c r="H15" s="876">
        <f t="shared" si="0"/>
        <v>0</v>
      </c>
    </row>
    <row r="16" spans="1:8" s="1" customFormat="1">
      <c r="A16" s="181" t="s">
        <v>1378</v>
      </c>
      <c r="B16" s="181" t="s">
        <v>2225</v>
      </c>
      <c r="C16" s="220">
        <v>6</v>
      </c>
      <c r="D16" s="220" t="s">
        <v>2221</v>
      </c>
      <c r="E16" s="170">
        <v>5.75</v>
      </c>
      <c r="F16" s="188">
        <v>8719497268719</v>
      </c>
      <c r="G16" s="180"/>
      <c r="H16" s="876">
        <f t="shared" si="0"/>
        <v>0</v>
      </c>
    </row>
    <row r="17" spans="1:8" s="1" customFormat="1">
      <c r="A17" s="181">
        <v>20190</v>
      </c>
      <c r="B17" s="181" t="s">
        <v>2227</v>
      </c>
      <c r="C17" s="220">
        <v>12</v>
      </c>
      <c r="D17" s="220" t="s">
        <v>1365</v>
      </c>
      <c r="E17" s="170">
        <v>3.75</v>
      </c>
      <c r="F17" s="188">
        <v>8718531412545</v>
      </c>
      <c r="G17" s="180"/>
      <c r="H17" s="876">
        <f t="shared" si="0"/>
        <v>0</v>
      </c>
    </row>
    <row r="18" spans="1:8">
      <c r="A18" s="181" t="s">
        <v>2228</v>
      </c>
      <c r="B18" s="181" t="s">
        <v>2227</v>
      </c>
      <c r="C18" s="220">
        <v>8</v>
      </c>
      <c r="D18" s="220" t="s">
        <v>1424</v>
      </c>
      <c r="E18" s="170">
        <v>4.5</v>
      </c>
      <c r="F18" s="188">
        <v>8719474812577</v>
      </c>
      <c r="G18" s="180"/>
      <c r="H18" s="876">
        <f t="shared" si="0"/>
        <v>0</v>
      </c>
    </row>
    <row r="19" spans="1:8">
      <c r="A19" s="181" t="s">
        <v>1379</v>
      </c>
      <c r="B19" s="181" t="s">
        <v>2227</v>
      </c>
      <c r="C19" s="220">
        <v>6</v>
      </c>
      <c r="D19" s="220" t="s">
        <v>2221</v>
      </c>
      <c r="E19" s="170">
        <v>5.75</v>
      </c>
      <c r="F19" s="553">
        <v>8719497268726</v>
      </c>
      <c r="G19" s="875"/>
      <c r="H19" s="876">
        <f t="shared" si="0"/>
        <v>0</v>
      </c>
    </row>
    <row r="20" spans="1:8">
      <c r="A20" s="181">
        <v>20192</v>
      </c>
      <c r="B20" s="181" t="s">
        <v>1291</v>
      </c>
      <c r="C20" s="220">
        <v>12</v>
      </c>
      <c r="D20" s="220" t="s">
        <v>2229</v>
      </c>
      <c r="E20" s="170">
        <v>3.75</v>
      </c>
      <c r="F20" s="553">
        <v>8719474812768</v>
      </c>
      <c r="G20" s="875"/>
      <c r="H20" s="876">
        <f t="shared" si="0"/>
        <v>0</v>
      </c>
    </row>
    <row r="21" spans="1:8" s="1" customFormat="1">
      <c r="A21" s="181" t="s">
        <v>2230</v>
      </c>
      <c r="B21" s="181" t="s">
        <v>1291</v>
      </c>
      <c r="C21" s="220">
        <v>6</v>
      </c>
      <c r="D21" s="220" t="s">
        <v>1375</v>
      </c>
      <c r="E21" s="170">
        <v>6</v>
      </c>
      <c r="F21" s="553">
        <v>8719474812775</v>
      </c>
      <c r="G21" s="875"/>
      <c r="H21" s="876">
        <f t="shared" si="0"/>
        <v>0</v>
      </c>
    </row>
    <row r="22" spans="1:8" s="1" customFormat="1">
      <c r="A22" s="181">
        <v>20195</v>
      </c>
      <c r="B22" s="181" t="s">
        <v>2231</v>
      </c>
      <c r="C22" s="220">
        <v>12</v>
      </c>
      <c r="D22" s="220" t="s">
        <v>1365</v>
      </c>
      <c r="E22" s="170">
        <v>3.75</v>
      </c>
      <c r="F22" s="553">
        <v>8718531412538</v>
      </c>
      <c r="G22" s="875"/>
      <c r="H22" s="876">
        <f t="shared" si="0"/>
        <v>0</v>
      </c>
    </row>
    <row r="23" spans="1:8" s="1" customFormat="1">
      <c r="A23" s="181" t="s">
        <v>2232</v>
      </c>
      <c r="B23" s="181" t="s">
        <v>2231</v>
      </c>
      <c r="C23" s="220">
        <v>8</v>
      </c>
      <c r="D23" s="220" t="s">
        <v>1424</v>
      </c>
      <c r="E23" s="170">
        <v>4.5</v>
      </c>
      <c r="F23" s="553">
        <v>8719474812584</v>
      </c>
      <c r="G23" s="875"/>
      <c r="H23" s="876">
        <f t="shared" si="0"/>
        <v>0</v>
      </c>
    </row>
    <row r="24" spans="1:8" s="1" customFormat="1">
      <c r="A24" s="181" t="s">
        <v>1380</v>
      </c>
      <c r="B24" s="181" t="s">
        <v>2231</v>
      </c>
      <c r="C24" s="220">
        <v>6</v>
      </c>
      <c r="D24" s="220" t="s">
        <v>2221</v>
      </c>
      <c r="E24" s="170">
        <v>5.75</v>
      </c>
      <c r="F24" s="188">
        <v>8719497268733</v>
      </c>
      <c r="G24" s="180"/>
      <c r="H24" s="876">
        <f t="shared" si="0"/>
        <v>0</v>
      </c>
    </row>
    <row r="25" spans="1:8" s="1" customFormat="1">
      <c r="A25" s="181">
        <v>20200</v>
      </c>
      <c r="B25" s="181" t="s">
        <v>2233</v>
      </c>
      <c r="C25" s="220">
        <v>12</v>
      </c>
      <c r="D25" s="220" t="s">
        <v>1365</v>
      </c>
      <c r="E25" s="170">
        <v>3.25</v>
      </c>
      <c r="F25" s="188">
        <v>8718531412484</v>
      </c>
      <c r="G25" s="180"/>
      <c r="H25" s="876">
        <f t="shared" si="0"/>
        <v>0</v>
      </c>
    </row>
    <row r="26" spans="1:8" s="1" customFormat="1">
      <c r="A26" s="181" t="s">
        <v>2234</v>
      </c>
      <c r="B26" s="181" t="s">
        <v>2233</v>
      </c>
      <c r="C26" s="220">
        <v>8</v>
      </c>
      <c r="D26" s="220" t="s">
        <v>1424</v>
      </c>
      <c r="E26" s="170">
        <v>4.25</v>
      </c>
      <c r="F26" s="188">
        <v>8719474812591</v>
      </c>
      <c r="G26" s="180"/>
      <c r="H26" s="876">
        <f t="shared" si="0"/>
        <v>0</v>
      </c>
    </row>
    <row r="27" spans="1:8" s="1" customFormat="1">
      <c r="A27" s="181" t="s">
        <v>1381</v>
      </c>
      <c r="B27" s="181" t="s">
        <v>2233</v>
      </c>
      <c r="C27" s="220">
        <v>6</v>
      </c>
      <c r="D27" s="220" t="s">
        <v>2221</v>
      </c>
      <c r="E27" s="170">
        <v>5.75</v>
      </c>
      <c r="F27" s="188">
        <v>8719497268764</v>
      </c>
      <c r="G27" s="180"/>
      <c r="H27" s="876">
        <f t="shared" si="0"/>
        <v>0</v>
      </c>
    </row>
    <row r="28" spans="1:8" s="1" customFormat="1">
      <c r="A28" s="181" t="s">
        <v>2235</v>
      </c>
      <c r="B28" s="181" t="s">
        <v>2233</v>
      </c>
      <c r="C28" s="220">
        <v>4</v>
      </c>
      <c r="D28" s="220" t="s">
        <v>2236</v>
      </c>
      <c r="E28" s="170">
        <v>6.5</v>
      </c>
      <c r="F28" s="188">
        <v>8719474812683</v>
      </c>
      <c r="G28" s="180"/>
      <c r="H28" s="876">
        <f t="shared" si="0"/>
        <v>0</v>
      </c>
    </row>
    <row r="29" spans="1:8" s="1" customFormat="1">
      <c r="A29" s="181">
        <v>20205</v>
      </c>
      <c r="B29" s="181" t="s">
        <v>2237</v>
      </c>
      <c r="C29" s="220">
        <v>12</v>
      </c>
      <c r="D29" s="220" t="s">
        <v>1365</v>
      </c>
      <c r="E29" s="170">
        <v>3.25</v>
      </c>
      <c r="F29" s="188">
        <v>8718531412507</v>
      </c>
      <c r="G29" s="180"/>
      <c r="H29" s="876">
        <f t="shared" si="0"/>
        <v>0</v>
      </c>
    </row>
    <row r="30" spans="1:8" s="1" customFormat="1">
      <c r="A30" s="181" t="s">
        <v>2238</v>
      </c>
      <c r="B30" s="181" t="s">
        <v>2237</v>
      </c>
      <c r="C30" s="220">
        <v>8</v>
      </c>
      <c r="D30" s="220" t="s">
        <v>1424</v>
      </c>
      <c r="E30" s="170">
        <v>4.25</v>
      </c>
      <c r="F30" s="188">
        <v>8719497268801</v>
      </c>
      <c r="G30" s="180"/>
      <c r="H30" s="876">
        <f t="shared" si="0"/>
        <v>0</v>
      </c>
    </row>
    <row r="31" spans="1:8" s="1" customFormat="1">
      <c r="A31" s="181" t="s">
        <v>1383</v>
      </c>
      <c r="B31" s="181" t="s">
        <v>2237</v>
      </c>
      <c r="C31" s="220">
        <v>6</v>
      </c>
      <c r="D31" s="220" t="s">
        <v>2221</v>
      </c>
      <c r="E31" s="170">
        <v>5.75</v>
      </c>
      <c r="F31" s="188">
        <v>8719474812607</v>
      </c>
      <c r="G31" s="180"/>
      <c r="H31" s="876">
        <f t="shared" si="0"/>
        <v>0</v>
      </c>
    </row>
    <row r="32" spans="1:8" s="1" customFormat="1">
      <c r="A32" s="181" t="s">
        <v>2239</v>
      </c>
      <c r="B32" s="181" t="s">
        <v>2237</v>
      </c>
      <c r="C32" s="220">
        <v>4</v>
      </c>
      <c r="D32" s="220" t="s">
        <v>2236</v>
      </c>
      <c r="E32" s="170">
        <v>6.5</v>
      </c>
      <c r="F32" s="188">
        <v>8719474812690</v>
      </c>
      <c r="G32" s="180"/>
      <c r="H32" s="876">
        <f t="shared" si="0"/>
        <v>0</v>
      </c>
    </row>
    <row r="33" spans="1:8" s="1" customFormat="1">
      <c r="A33" s="181">
        <v>20210</v>
      </c>
      <c r="B33" s="181" t="s">
        <v>2240</v>
      </c>
      <c r="C33" s="220">
        <v>12</v>
      </c>
      <c r="D33" s="220" t="s">
        <v>1365</v>
      </c>
      <c r="E33" s="170">
        <v>3.25</v>
      </c>
      <c r="F33" s="188">
        <v>8718531412514</v>
      </c>
      <c r="G33" s="180"/>
      <c r="H33" s="876">
        <f t="shared" si="0"/>
        <v>0</v>
      </c>
    </row>
    <row r="34" spans="1:8" s="1" customFormat="1">
      <c r="A34" s="181" t="s">
        <v>2241</v>
      </c>
      <c r="B34" s="181" t="s">
        <v>2240</v>
      </c>
      <c r="C34" s="220">
        <v>8</v>
      </c>
      <c r="D34" s="220" t="s">
        <v>1424</v>
      </c>
      <c r="E34" s="170">
        <v>4.5</v>
      </c>
      <c r="F34" s="188">
        <v>8719474812614</v>
      </c>
      <c r="G34" s="180"/>
      <c r="H34" s="876">
        <f t="shared" si="0"/>
        <v>0</v>
      </c>
    </row>
    <row r="35" spans="1:8" s="1" customFormat="1">
      <c r="A35" s="181" t="s">
        <v>1382</v>
      </c>
      <c r="B35" s="181" t="s">
        <v>2240</v>
      </c>
      <c r="C35" s="220">
        <v>6</v>
      </c>
      <c r="D35" s="220" t="s">
        <v>2221</v>
      </c>
      <c r="E35" s="170">
        <v>5.75</v>
      </c>
      <c r="F35" s="188">
        <v>8719497268788</v>
      </c>
      <c r="G35" s="180"/>
      <c r="H35" s="876">
        <f t="shared" si="0"/>
        <v>0</v>
      </c>
    </row>
    <row r="36" spans="1:8" s="1" customFormat="1">
      <c r="A36" s="181" t="s">
        <v>2242</v>
      </c>
      <c r="B36" s="181" t="s">
        <v>2240</v>
      </c>
      <c r="C36" s="220">
        <v>4</v>
      </c>
      <c r="D36" s="220" t="s">
        <v>2236</v>
      </c>
      <c r="E36" s="170">
        <v>6.5</v>
      </c>
      <c r="F36" s="188">
        <v>8719474812706</v>
      </c>
      <c r="G36" s="180"/>
      <c r="H36" s="876">
        <f t="shared" si="0"/>
        <v>0</v>
      </c>
    </row>
    <row r="37" spans="1:8" s="1" customFormat="1">
      <c r="A37" s="181">
        <v>20215</v>
      </c>
      <c r="B37" s="181" t="s">
        <v>2243</v>
      </c>
      <c r="C37" s="220">
        <v>12</v>
      </c>
      <c r="D37" s="220" t="s">
        <v>1365</v>
      </c>
      <c r="E37" s="170">
        <v>3.25</v>
      </c>
      <c r="F37" s="188">
        <v>8718531412491</v>
      </c>
      <c r="G37" s="180"/>
      <c r="H37" s="876">
        <f t="shared" si="0"/>
        <v>0</v>
      </c>
    </row>
    <row r="38" spans="1:8" s="1" customFormat="1">
      <c r="A38" s="181" t="s">
        <v>2244</v>
      </c>
      <c r="B38" s="181" t="s">
        <v>2243</v>
      </c>
      <c r="C38" s="220">
        <v>8</v>
      </c>
      <c r="D38" s="220" t="s">
        <v>1424</v>
      </c>
      <c r="E38" s="170">
        <v>4.25</v>
      </c>
      <c r="F38" s="188">
        <v>8719474812621</v>
      </c>
      <c r="G38" s="180"/>
      <c r="H38" s="876">
        <f t="shared" si="0"/>
        <v>0</v>
      </c>
    </row>
    <row r="39" spans="1:8" s="1" customFormat="1">
      <c r="A39" s="181" t="s">
        <v>1384</v>
      </c>
      <c r="B39" s="181" t="s">
        <v>2243</v>
      </c>
      <c r="C39" s="220">
        <v>6</v>
      </c>
      <c r="D39" s="220" t="s">
        <v>2221</v>
      </c>
      <c r="E39" s="170">
        <v>5.75</v>
      </c>
      <c r="F39" s="188">
        <v>8719497268795</v>
      </c>
      <c r="G39" s="180"/>
      <c r="H39" s="876">
        <f t="shared" si="0"/>
        <v>0</v>
      </c>
    </row>
    <row r="40" spans="1:8" s="1" customFormat="1">
      <c r="A40" s="181" t="s">
        <v>2245</v>
      </c>
      <c r="B40" s="181" t="s">
        <v>2243</v>
      </c>
      <c r="C40" s="220">
        <v>4</v>
      </c>
      <c r="D40" s="220" t="s">
        <v>2236</v>
      </c>
      <c r="E40" s="170">
        <v>6.5</v>
      </c>
      <c r="F40" s="188">
        <v>8719474812713</v>
      </c>
      <c r="G40" s="180"/>
      <c r="H40" s="876">
        <f t="shared" si="0"/>
        <v>0</v>
      </c>
    </row>
    <row r="41" spans="1:8" s="1" customFormat="1">
      <c r="A41" s="181">
        <v>20220</v>
      </c>
      <c r="B41" s="181" t="s">
        <v>2246</v>
      </c>
      <c r="C41" s="220">
        <v>12</v>
      </c>
      <c r="D41" s="220" t="s">
        <v>1365</v>
      </c>
      <c r="E41" s="170">
        <v>3.25</v>
      </c>
      <c r="F41" s="188">
        <v>8718531412569</v>
      </c>
      <c r="G41" s="180"/>
      <c r="H41" s="876">
        <f t="shared" si="0"/>
        <v>0</v>
      </c>
    </row>
    <row r="42" spans="1:8" ht="15" customHeight="1">
      <c r="A42" s="181" t="s">
        <v>2247</v>
      </c>
      <c r="B42" s="181" t="s">
        <v>2246</v>
      </c>
      <c r="C42" s="220">
        <v>8</v>
      </c>
      <c r="D42" s="220" t="s">
        <v>1424</v>
      </c>
      <c r="E42" s="170">
        <v>4.25</v>
      </c>
      <c r="F42" s="188">
        <v>8719474812638</v>
      </c>
      <c r="G42" s="180"/>
      <c r="H42" s="876">
        <f t="shared" si="0"/>
        <v>0</v>
      </c>
    </row>
    <row r="43" spans="1:8">
      <c r="A43" s="181" t="s">
        <v>1385</v>
      </c>
      <c r="B43" s="181" t="s">
        <v>2246</v>
      </c>
      <c r="C43" s="220">
        <v>6</v>
      </c>
      <c r="D43" s="220" t="s">
        <v>2221</v>
      </c>
      <c r="E43" s="170">
        <v>5.75</v>
      </c>
      <c r="F43" s="188">
        <v>8719497268771</v>
      </c>
      <c r="G43" s="180"/>
      <c r="H43" s="876">
        <f t="shared" si="0"/>
        <v>0</v>
      </c>
    </row>
    <row r="44" spans="1:8">
      <c r="A44" s="181" t="s">
        <v>2248</v>
      </c>
      <c r="B44" s="181" t="s">
        <v>2246</v>
      </c>
      <c r="C44" s="220">
        <v>4</v>
      </c>
      <c r="D44" s="220" t="s">
        <v>2236</v>
      </c>
      <c r="E44" s="170">
        <v>6.5</v>
      </c>
      <c r="F44" s="188">
        <v>8719474812720</v>
      </c>
      <c r="G44" s="180"/>
      <c r="H44" s="876">
        <f t="shared" si="0"/>
        <v>0</v>
      </c>
    </row>
    <row r="45" spans="1:8">
      <c r="A45" s="181">
        <v>20225</v>
      </c>
      <c r="B45" s="181" t="s">
        <v>1395</v>
      </c>
      <c r="C45" s="220">
        <v>12</v>
      </c>
      <c r="D45" s="220" t="s">
        <v>1365</v>
      </c>
      <c r="E45" s="170">
        <v>3.25</v>
      </c>
      <c r="F45" s="188">
        <v>8719497268689</v>
      </c>
      <c r="G45" s="180"/>
      <c r="H45" s="876">
        <f t="shared" si="0"/>
        <v>0</v>
      </c>
    </row>
    <row r="46" spans="1:8">
      <c r="A46" s="181" t="s">
        <v>2249</v>
      </c>
      <c r="B46" s="181" t="s">
        <v>1395</v>
      </c>
      <c r="C46" s="220">
        <v>8</v>
      </c>
      <c r="D46" s="220" t="s">
        <v>1424</v>
      </c>
      <c r="E46" s="170">
        <v>4.25</v>
      </c>
      <c r="F46" s="188">
        <v>8719474812645</v>
      </c>
      <c r="G46" s="180"/>
      <c r="H46" s="876">
        <f t="shared" si="0"/>
        <v>0</v>
      </c>
    </row>
    <row r="47" spans="1:8">
      <c r="A47" s="181" t="s">
        <v>1386</v>
      </c>
      <c r="B47" s="181" t="s">
        <v>1395</v>
      </c>
      <c r="C47" s="220">
        <v>6</v>
      </c>
      <c r="D47" s="220" t="s">
        <v>2221</v>
      </c>
      <c r="E47" s="170">
        <v>5.75</v>
      </c>
      <c r="F47" s="188">
        <v>8719497268696</v>
      </c>
      <c r="G47" s="180"/>
      <c r="H47" s="876">
        <f t="shared" si="0"/>
        <v>0</v>
      </c>
    </row>
    <row r="48" spans="1:8" ht="15.75" thickBot="1">
      <c r="A48" s="181">
        <v>20230</v>
      </c>
      <c r="B48" s="181" t="s">
        <v>1397</v>
      </c>
      <c r="C48" s="220">
        <v>12</v>
      </c>
      <c r="D48" s="220" t="s">
        <v>1365</v>
      </c>
      <c r="E48" s="170">
        <v>3.75</v>
      </c>
      <c r="F48" s="188">
        <v>8719497268832</v>
      </c>
      <c r="G48" s="180"/>
      <c r="H48" s="876">
        <f t="shared" si="0"/>
        <v>0</v>
      </c>
    </row>
    <row r="49" spans="1:8" s="1" customFormat="1" ht="15" customHeight="1">
      <c r="A49" s="941" t="s">
        <v>2219</v>
      </c>
      <c r="B49" s="941" t="s">
        <v>165</v>
      </c>
      <c r="C49" s="936" t="s">
        <v>143</v>
      </c>
      <c r="D49" s="936" t="s">
        <v>1272</v>
      </c>
      <c r="E49" s="936" t="s">
        <v>1353</v>
      </c>
      <c r="F49" s="936" t="s">
        <v>2602</v>
      </c>
      <c r="G49" s="936" t="s">
        <v>1283</v>
      </c>
      <c r="H49" s="934" t="s">
        <v>148</v>
      </c>
    </row>
    <row r="50" spans="1:8" s="1" customFormat="1" ht="15.75" thickBot="1">
      <c r="A50" s="939"/>
      <c r="B50" s="939"/>
      <c r="C50" s="937"/>
      <c r="D50" s="937"/>
      <c r="E50" s="937"/>
      <c r="F50" s="937"/>
      <c r="G50" s="937"/>
      <c r="H50" s="935"/>
    </row>
    <row r="51" spans="1:8">
      <c r="A51" s="181" t="s">
        <v>1387</v>
      </c>
      <c r="B51" s="181" t="s">
        <v>1397</v>
      </c>
      <c r="C51" s="220">
        <v>6</v>
      </c>
      <c r="D51" s="220" t="s">
        <v>1424</v>
      </c>
      <c r="E51" s="170">
        <v>4.75</v>
      </c>
      <c r="F51" s="188">
        <v>8719497268849</v>
      </c>
      <c r="G51" s="543"/>
      <c r="H51" s="544">
        <f t="shared" si="0"/>
        <v>0</v>
      </c>
    </row>
    <row r="52" spans="1:8">
      <c r="A52" s="181">
        <v>20235</v>
      </c>
      <c r="B52" s="181" t="s">
        <v>1396</v>
      </c>
      <c r="C52" s="220">
        <v>12</v>
      </c>
      <c r="D52" s="220" t="s">
        <v>1365</v>
      </c>
      <c r="E52" s="170">
        <v>3.75</v>
      </c>
      <c r="F52" s="188">
        <v>8719497268740</v>
      </c>
      <c r="G52" s="543"/>
      <c r="H52" s="544">
        <f t="shared" si="0"/>
        <v>0</v>
      </c>
    </row>
    <row r="53" spans="1:8">
      <c r="A53" s="181" t="s">
        <v>2250</v>
      </c>
      <c r="B53" s="181" t="s">
        <v>1396</v>
      </c>
      <c r="C53" s="220">
        <v>8</v>
      </c>
      <c r="D53" s="220" t="s">
        <v>1424</v>
      </c>
      <c r="E53" s="170">
        <v>4.5</v>
      </c>
      <c r="F53" s="188">
        <v>8719474812652</v>
      </c>
      <c r="G53" s="543"/>
      <c r="H53" s="544">
        <f t="shared" si="0"/>
        <v>0</v>
      </c>
    </row>
    <row r="54" spans="1:8">
      <c r="A54" s="181">
        <v>20240</v>
      </c>
      <c r="B54" s="181" t="s">
        <v>2251</v>
      </c>
      <c r="C54" s="220">
        <v>12</v>
      </c>
      <c r="D54" s="220" t="s">
        <v>1365</v>
      </c>
      <c r="E54" s="170">
        <v>3.25</v>
      </c>
      <c r="F54" s="188">
        <v>8719497268818</v>
      </c>
      <c r="G54" s="543"/>
      <c r="H54" s="544">
        <f t="shared" si="0"/>
        <v>0</v>
      </c>
    </row>
    <row r="55" spans="1:8">
      <c r="A55" s="181" t="s">
        <v>2252</v>
      </c>
      <c r="B55" s="181" t="s">
        <v>2251</v>
      </c>
      <c r="C55" s="220">
        <v>8</v>
      </c>
      <c r="D55" s="220" t="s">
        <v>2253</v>
      </c>
      <c r="E55" s="170">
        <v>4.25</v>
      </c>
      <c r="F55" s="188">
        <v>8719474812669</v>
      </c>
      <c r="G55" s="543"/>
      <c r="H55" s="544">
        <f t="shared" si="0"/>
        <v>0</v>
      </c>
    </row>
    <row r="56" spans="1:8">
      <c r="A56" s="181" t="s">
        <v>1389</v>
      </c>
      <c r="B56" s="181" t="s">
        <v>2251</v>
      </c>
      <c r="C56" s="220">
        <v>6</v>
      </c>
      <c r="D56" s="220" t="s">
        <v>2221</v>
      </c>
      <c r="E56" s="170">
        <v>5.75</v>
      </c>
      <c r="F56" s="188">
        <v>8719497268825</v>
      </c>
      <c r="G56" s="543"/>
      <c r="H56" s="544">
        <f t="shared" si="0"/>
        <v>0</v>
      </c>
    </row>
    <row r="57" spans="1:8">
      <c r="A57" s="181" t="s">
        <v>2254</v>
      </c>
      <c r="B57" s="181" t="s">
        <v>2251</v>
      </c>
      <c r="C57" s="220">
        <v>4</v>
      </c>
      <c r="D57" s="220" t="s">
        <v>2236</v>
      </c>
      <c r="E57" s="170">
        <v>6.5</v>
      </c>
      <c r="F57" s="188">
        <v>8719474812836</v>
      </c>
      <c r="G57" s="543"/>
      <c r="H57" s="544">
        <f t="shared" si="0"/>
        <v>0</v>
      </c>
    </row>
    <row r="58" spans="1:8" s="1" customFormat="1">
      <c r="A58" s="181">
        <v>20245</v>
      </c>
      <c r="B58" s="181" t="s">
        <v>1398</v>
      </c>
      <c r="C58" s="220">
        <v>12</v>
      </c>
      <c r="D58" s="220" t="s">
        <v>1365</v>
      </c>
      <c r="E58" s="170">
        <v>3.75</v>
      </c>
      <c r="F58" s="188">
        <v>8719497268856</v>
      </c>
      <c r="G58" s="543"/>
      <c r="H58" s="544">
        <f t="shared" si="0"/>
        <v>0</v>
      </c>
    </row>
    <row r="59" spans="1:8">
      <c r="A59" s="181" t="s">
        <v>2255</v>
      </c>
      <c r="B59" s="181" t="s">
        <v>1398</v>
      </c>
      <c r="C59" s="220">
        <v>8</v>
      </c>
      <c r="D59" s="220" t="s">
        <v>1424</v>
      </c>
      <c r="E59" s="170">
        <v>4.5</v>
      </c>
      <c r="F59" s="188">
        <v>8719474812676</v>
      </c>
      <c r="G59" s="543"/>
      <c r="H59" s="544">
        <f t="shared" si="0"/>
        <v>0</v>
      </c>
    </row>
    <row r="60" spans="1:8" ht="15" customHeight="1">
      <c r="A60" s="181" t="s">
        <v>1390</v>
      </c>
      <c r="B60" s="181" t="s">
        <v>1398</v>
      </c>
      <c r="C60" s="220">
        <v>6</v>
      </c>
      <c r="D60" s="220" t="s">
        <v>2221</v>
      </c>
      <c r="E60" s="170">
        <v>5.75</v>
      </c>
      <c r="F60" s="188">
        <v>8719497268863</v>
      </c>
      <c r="G60" s="543"/>
      <c r="H60" s="544">
        <f t="shared" si="0"/>
        <v>0</v>
      </c>
    </row>
    <row r="61" spans="1:8">
      <c r="A61" s="545" t="s">
        <v>2256</v>
      </c>
      <c r="B61" s="545" t="s">
        <v>1398</v>
      </c>
      <c r="C61" s="221">
        <v>4</v>
      </c>
      <c r="D61" s="221" t="s">
        <v>2236</v>
      </c>
      <c r="E61" s="149">
        <v>6.5</v>
      </c>
      <c r="F61" s="188">
        <v>8719474812843</v>
      </c>
      <c r="G61" s="543"/>
      <c r="H61" s="544">
        <f t="shared" si="0"/>
        <v>0</v>
      </c>
    </row>
    <row r="62" spans="1:8" s="1" customFormat="1" ht="15.75" thickBot="1">
      <c r="A62" s="546"/>
      <c r="B62" s="546"/>
      <c r="C62" s="547"/>
      <c r="D62" s="547"/>
      <c r="E62" s="548"/>
      <c r="F62" s="943" t="s">
        <v>2265</v>
      </c>
      <c r="G62" s="943"/>
      <c r="H62" s="943"/>
    </row>
    <row r="63" spans="1:8" ht="15" customHeight="1">
      <c r="A63" s="938" t="s">
        <v>2219</v>
      </c>
      <c r="B63" s="938" t="s">
        <v>2262</v>
      </c>
      <c r="C63" s="940" t="s">
        <v>143</v>
      </c>
      <c r="D63" s="940" t="s">
        <v>1272</v>
      </c>
      <c r="E63" s="940" t="s">
        <v>1353</v>
      </c>
      <c r="F63" s="936" t="s">
        <v>2602</v>
      </c>
      <c r="G63" s="936" t="s">
        <v>1283</v>
      </c>
      <c r="H63" s="934" t="s">
        <v>148</v>
      </c>
    </row>
    <row r="64" spans="1:8" ht="15.75" thickBot="1">
      <c r="A64" s="939"/>
      <c r="B64" s="939"/>
      <c r="C64" s="937"/>
      <c r="D64" s="937"/>
      <c r="E64" s="937"/>
      <c r="F64" s="937"/>
      <c r="G64" s="937"/>
      <c r="H64" s="935"/>
    </row>
    <row r="65" spans="1:8">
      <c r="A65" s="549">
        <v>21000</v>
      </c>
      <c r="B65" s="550" t="s">
        <v>72</v>
      </c>
      <c r="C65" s="184">
        <v>1</v>
      </c>
      <c r="D65" s="184" t="s">
        <v>1365</v>
      </c>
      <c r="E65" s="154">
        <v>4.1500000000000004</v>
      </c>
      <c r="F65" s="187" t="s">
        <v>1429</v>
      </c>
      <c r="G65" s="183"/>
      <c r="H65" s="544">
        <f t="shared" ref="H65:H70" si="1">SUM(G65*E65)</f>
        <v>0</v>
      </c>
    </row>
    <row r="66" spans="1:8">
      <c r="A66" s="549">
        <v>21005</v>
      </c>
      <c r="B66" s="550" t="s">
        <v>2257</v>
      </c>
      <c r="C66" s="184">
        <v>1</v>
      </c>
      <c r="D66" s="184" t="s">
        <v>1365</v>
      </c>
      <c r="E66" s="154">
        <v>4.1500000000000004</v>
      </c>
      <c r="F66" s="187" t="s">
        <v>1430</v>
      </c>
      <c r="G66" s="183"/>
      <c r="H66" s="544">
        <f t="shared" si="1"/>
        <v>0</v>
      </c>
    </row>
    <row r="67" spans="1:8">
      <c r="A67" s="549">
        <v>21010</v>
      </c>
      <c r="B67" s="550" t="s">
        <v>2258</v>
      </c>
      <c r="C67" s="184">
        <v>1</v>
      </c>
      <c r="D67" s="184" t="s">
        <v>1365</v>
      </c>
      <c r="E67" s="154">
        <v>4.1500000000000004</v>
      </c>
      <c r="F67" s="187" t="s">
        <v>1425</v>
      </c>
      <c r="G67" s="183"/>
      <c r="H67" s="544">
        <f t="shared" si="1"/>
        <v>0</v>
      </c>
    </row>
    <row r="68" spans="1:8">
      <c r="A68" s="549">
        <v>21015</v>
      </c>
      <c r="B68" s="550" t="s">
        <v>2259</v>
      </c>
      <c r="C68" s="184">
        <v>1</v>
      </c>
      <c r="D68" s="184" t="s">
        <v>1365</v>
      </c>
      <c r="E68" s="154">
        <v>4.1500000000000004</v>
      </c>
      <c r="F68" s="187" t="s">
        <v>1428</v>
      </c>
      <c r="G68" s="183"/>
      <c r="H68" s="544">
        <f t="shared" si="1"/>
        <v>0</v>
      </c>
    </row>
    <row r="69" spans="1:8" s="1" customFormat="1">
      <c r="A69" s="549">
        <v>21020</v>
      </c>
      <c r="B69" s="550" t="s">
        <v>1395</v>
      </c>
      <c r="C69" s="184">
        <v>1</v>
      </c>
      <c r="D69" s="184" t="s">
        <v>1365</v>
      </c>
      <c r="E69" s="154">
        <v>4.1500000000000004</v>
      </c>
      <c r="F69" s="187" t="s">
        <v>1426</v>
      </c>
      <c r="G69" s="183"/>
      <c r="H69" s="544">
        <f t="shared" si="1"/>
        <v>0</v>
      </c>
    </row>
    <row r="70" spans="1:8" ht="15.75" thickBot="1">
      <c r="A70" s="549">
        <v>21025</v>
      </c>
      <c r="B70" s="550" t="s">
        <v>112</v>
      </c>
      <c r="C70" s="184">
        <v>1</v>
      </c>
      <c r="D70" s="184" t="s">
        <v>1365</v>
      </c>
      <c r="E70" s="154">
        <v>4.1500000000000004</v>
      </c>
      <c r="F70" s="187" t="s">
        <v>1427</v>
      </c>
      <c r="G70" s="183"/>
      <c r="H70" s="544">
        <f t="shared" si="1"/>
        <v>0</v>
      </c>
    </row>
    <row r="71" spans="1:8" ht="15" customHeight="1">
      <c r="A71" s="941" t="s">
        <v>2219</v>
      </c>
      <c r="B71" s="941" t="s">
        <v>2263</v>
      </c>
      <c r="C71" s="936" t="s">
        <v>143</v>
      </c>
      <c r="D71" s="936" t="s">
        <v>1272</v>
      </c>
      <c r="E71" s="936" t="s">
        <v>1353</v>
      </c>
      <c r="F71" s="936" t="s">
        <v>2602</v>
      </c>
      <c r="G71" s="936" t="s">
        <v>1283</v>
      </c>
      <c r="H71" s="934" t="s">
        <v>148</v>
      </c>
    </row>
    <row r="72" spans="1:8" ht="15.75" thickBot="1">
      <c r="A72" s="939"/>
      <c r="B72" s="939"/>
      <c r="C72" s="937"/>
      <c r="D72" s="937"/>
      <c r="E72" s="937"/>
      <c r="F72" s="937"/>
      <c r="G72" s="937"/>
      <c r="H72" s="935"/>
    </row>
    <row r="73" spans="1:8">
      <c r="A73" s="549">
        <v>21030</v>
      </c>
      <c r="B73" s="551" t="s">
        <v>1369</v>
      </c>
      <c r="C73" s="184">
        <v>1</v>
      </c>
      <c r="D73" s="184" t="s">
        <v>1365</v>
      </c>
      <c r="E73" s="154">
        <v>6</v>
      </c>
      <c r="F73" s="552" t="s">
        <v>2260</v>
      </c>
      <c r="G73" s="183"/>
      <c r="H73" s="544">
        <f t="shared" ref="H73:H76" si="2">SUM(G73*E73)</f>
        <v>0</v>
      </c>
    </row>
    <row r="74" spans="1:8">
      <c r="A74" s="549">
        <v>21035</v>
      </c>
      <c r="B74" s="551" t="s">
        <v>1368</v>
      </c>
      <c r="C74" s="184">
        <v>1</v>
      </c>
      <c r="D74" s="184" t="s">
        <v>1365</v>
      </c>
      <c r="E74" s="154">
        <v>6</v>
      </c>
      <c r="F74" s="552" t="s">
        <v>2260</v>
      </c>
      <c r="G74" s="183"/>
      <c r="H74" s="544">
        <f t="shared" si="2"/>
        <v>0</v>
      </c>
    </row>
    <row r="75" spans="1:8">
      <c r="A75" s="549">
        <v>21040</v>
      </c>
      <c r="B75" s="551" t="s">
        <v>1370</v>
      </c>
      <c r="C75" s="184">
        <v>1</v>
      </c>
      <c r="D75" s="184" t="s">
        <v>1365</v>
      </c>
      <c r="E75" s="154">
        <v>6</v>
      </c>
      <c r="F75" s="552" t="s">
        <v>2260</v>
      </c>
      <c r="G75" s="183"/>
      <c r="H75" s="544">
        <f t="shared" si="2"/>
        <v>0</v>
      </c>
    </row>
    <row r="76" spans="1:8" s="1" customFormat="1">
      <c r="A76" s="549">
        <v>21045</v>
      </c>
      <c r="B76" s="551" t="s">
        <v>2261</v>
      </c>
      <c r="C76" s="184">
        <v>1</v>
      </c>
      <c r="D76" s="184" t="s">
        <v>1365</v>
      </c>
      <c r="E76" s="154">
        <v>6</v>
      </c>
      <c r="F76" s="552" t="s">
        <v>2260</v>
      </c>
      <c r="G76" s="183">
        <v>0</v>
      </c>
      <c r="H76" s="544">
        <f t="shared" si="2"/>
        <v>0</v>
      </c>
    </row>
    <row r="77" spans="1:8" s="1" customFormat="1" ht="15.75" thickBot="1">
      <c r="A77" s="542"/>
      <c r="B77"/>
      <c r="C77" s="46"/>
      <c r="D77" s="46"/>
      <c r="E77" s="56"/>
      <c r="F77" s="55"/>
      <c r="G77" s="3"/>
      <c r="H77"/>
    </row>
    <row r="78" spans="1:8" ht="15" customHeight="1" thickBot="1">
      <c r="E78" s="56"/>
      <c r="F78" s="55"/>
      <c r="G78" s="860">
        <f>SUM(G6:G76)</f>
        <v>0</v>
      </c>
      <c r="H78" s="877">
        <f>SUM(H6:H76)</f>
        <v>0</v>
      </c>
    </row>
    <row r="79" spans="1:8" s="1" customFormat="1">
      <c r="A79" s="542"/>
      <c r="B79"/>
      <c r="C79" s="46"/>
      <c r="D79" s="46"/>
      <c r="E79" s="56"/>
      <c r="F79" s="55"/>
      <c r="G79" s="3"/>
      <c r="H79"/>
    </row>
    <row r="80" spans="1:8">
      <c r="E80" s="56"/>
      <c r="F80" s="55"/>
      <c r="G80" s="3"/>
    </row>
    <row r="81" spans="5:7">
      <c r="E81" s="56"/>
      <c r="F81" s="55"/>
      <c r="G81" s="3"/>
    </row>
    <row r="82" spans="5:7">
      <c r="E82" s="56"/>
      <c r="F82" s="55"/>
      <c r="G82" s="3"/>
    </row>
    <row r="83" spans="5:7">
      <c r="E83" s="56"/>
      <c r="F83" s="55"/>
      <c r="G83" s="3"/>
    </row>
    <row r="84" spans="5:7">
      <c r="E84" s="56"/>
      <c r="F84" s="55"/>
      <c r="G84" s="3"/>
    </row>
  </sheetData>
  <mergeCells count="34">
    <mergeCell ref="G3:H3"/>
    <mergeCell ref="F71:F72"/>
    <mergeCell ref="G71:G72"/>
    <mergeCell ref="H63:H64"/>
    <mergeCell ref="A49:A50"/>
    <mergeCell ref="B49:B50"/>
    <mergeCell ref="C49:C50"/>
    <mergeCell ref="D49:D50"/>
    <mergeCell ref="E49:E50"/>
    <mergeCell ref="F49:F50"/>
    <mergeCell ref="G49:G50"/>
    <mergeCell ref="H49:H50"/>
    <mergeCell ref="F62:H62"/>
    <mergeCell ref="A71:A72"/>
    <mergeCell ref="B71:B72"/>
    <mergeCell ref="C71:C72"/>
    <mergeCell ref="A4:A5"/>
    <mergeCell ref="B4:B5"/>
    <mergeCell ref="C4:C5"/>
    <mergeCell ref="D4:D5"/>
    <mergeCell ref="E4:E5"/>
    <mergeCell ref="A63:A64"/>
    <mergeCell ref="B63:B64"/>
    <mergeCell ref="C63:C64"/>
    <mergeCell ref="D63:D64"/>
    <mergeCell ref="E63:E64"/>
    <mergeCell ref="H4:H5"/>
    <mergeCell ref="H71:H72"/>
    <mergeCell ref="D71:D72"/>
    <mergeCell ref="E71:E72"/>
    <mergeCell ref="F4:F5"/>
    <mergeCell ref="G4:G5"/>
    <mergeCell ref="F63:F64"/>
    <mergeCell ref="G63:G64"/>
  </mergeCells>
  <pageMargins left="0.22916666666666666" right="2.0833333333333332E-2" top="0.88541666666666663" bottom="0.75" header="0.3" footer="0.3"/>
  <pageSetup paperSize="9" orientation="portrait" horizontalDpi="0" verticalDpi="0" r:id="rId1"/>
  <headerFooter>
    <oddHeader>&amp;L&amp;G&amp;RKatalog Herbst 2020
Walter Mandjes Blumenzwiebeln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8</vt:i4>
      </vt:variant>
    </vt:vector>
  </HeadingPairs>
  <TitlesOfParts>
    <vt:vector size="24" baseType="lpstr">
      <vt:lpstr>Bestellist</vt:lpstr>
      <vt:lpstr>Eve's Garden</vt:lpstr>
      <vt:lpstr>Anna's Garden Finest Grown</vt:lpstr>
      <vt:lpstr>Anna's Besondere Tulpen</vt:lpstr>
      <vt:lpstr>Anna's Großpackungen</vt:lpstr>
      <vt:lpstr>Netlon XXL Großpackungen</vt:lpstr>
      <vt:lpstr>Geschenktüten</vt:lpstr>
      <vt:lpstr>Holzkiste</vt:lpstr>
      <vt:lpstr>Amaryllis</vt:lpstr>
      <vt:lpstr>Präsentationsboxen aus Pappe</vt:lpstr>
      <vt:lpstr>Bienen Hotels &amp; Pakette</vt:lpstr>
      <vt:lpstr>Werbematerial</vt:lpstr>
      <vt:lpstr>Geschaftsbedingungen</vt:lpstr>
      <vt:lpstr>Bestellung</vt:lpstr>
      <vt:lpstr>Looplijst met paden</vt:lpstr>
      <vt:lpstr>Adresblad</vt:lpstr>
      <vt:lpstr>_€_1_29</vt:lpstr>
      <vt:lpstr>'Eve''s Garden'!aa</vt:lpstr>
      <vt:lpstr>Bestellist!aantal</vt:lpstr>
      <vt:lpstr>aantal</vt:lpstr>
      <vt:lpstr>Holzkiste!Afdrukbereik</vt:lpstr>
      <vt:lpstr>Anzahl</vt:lpstr>
      <vt:lpstr>'Eve''s Garden'!test</vt:lpstr>
      <vt:lpstr>test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Gebruiker</cp:lastModifiedBy>
  <cp:lastPrinted>2020-05-28T06:57:53Z</cp:lastPrinted>
  <dcterms:created xsi:type="dcterms:W3CDTF">2014-03-31T08:39:56Z</dcterms:created>
  <dcterms:modified xsi:type="dcterms:W3CDTF">2020-05-28T06:58:03Z</dcterms:modified>
</cp:coreProperties>
</file>